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spel percapita Nacional" sheetId="1" r:id="rId1"/>
    <sheet name="Respel percapita Departamentos" sheetId="2" r:id="rId2"/>
  </sheets>
  <definedNames/>
  <calcPr fullCalcOnLoad="1"/>
</workbook>
</file>

<file path=xl/sharedStrings.xml><?xml version="1.0" encoding="utf-8"?>
<sst xmlns="http://schemas.openxmlformats.org/spreadsheetml/2006/main" count="152" uniqueCount="52">
  <si>
    <t>Año</t>
  </si>
  <si>
    <t>Población (habitantes)</t>
  </si>
  <si>
    <t>Residuos generados por habitante (kg/habitante)</t>
  </si>
  <si>
    <t>Residuos peligrosos generados
 (toneladas)</t>
  </si>
  <si>
    <t>Departamento</t>
  </si>
  <si>
    <t>AMAZONAS</t>
  </si>
  <si>
    <t>ANTIOQUIA</t>
  </si>
  <si>
    <t>ARAUCA</t>
  </si>
  <si>
    <t>ATLÁNTICO</t>
  </si>
  <si>
    <t>BOGOTÁ D,C</t>
  </si>
  <si>
    <t>BOLIVAR</t>
  </si>
  <si>
    <t>BOYACÁ</t>
  </si>
  <si>
    <t>CALDAS</t>
  </si>
  <si>
    <t>CAQUETÁ</t>
  </si>
  <si>
    <t>CASANARE</t>
  </si>
  <si>
    <t>CAUCA</t>
  </si>
  <si>
    <t>CESAR</t>
  </si>
  <si>
    <t>CHOCÓ</t>
  </si>
  <si>
    <t>CORDOBA</t>
  </si>
  <si>
    <t>CUNDINAMARCA</t>
  </si>
  <si>
    <t>GUAINIA</t>
  </si>
  <si>
    <t>GUAVIARE</t>
  </si>
  <si>
    <t>HUILA</t>
  </si>
  <si>
    <t>LA GUAJIRA</t>
  </si>
  <si>
    <t>MAGDALENA</t>
  </si>
  <si>
    <t>META</t>
  </si>
  <si>
    <t>NARIÑO</t>
  </si>
  <si>
    <t>PUTUMAYO</t>
  </si>
  <si>
    <t>QUINDIO</t>
  </si>
  <si>
    <t>RISARALDA</t>
  </si>
  <si>
    <t>SAN ANDRES</t>
  </si>
  <si>
    <t>SANTANDER</t>
  </si>
  <si>
    <t>SUCRE</t>
  </si>
  <si>
    <t>TOLIMA</t>
  </si>
  <si>
    <t>VALLE DEL CAUCA</t>
  </si>
  <si>
    <t>VAUPES</t>
  </si>
  <si>
    <t>VICHADA</t>
  </si>
  <si>
    <t>Concepto</t>
  </si>
  <si>
    <t>Residuos peligrosos generados (kilogramos)</t>
  </si>
  <si>
    <t>NORTE DE SANTANDER</t>
  </si>
  <si>
    <t>Los datos pueden variar por actualización de cifras por parte de los generadores y las autoridades ambientales.</t>
  </si>
  <si>
    <t>Residuos generados por habitante 
(kg/habitante)</t>
  </si>
  <si>
    <t>Fuente: Calculos Instituto de Hidrología, Meteorología y Estudios Ambientales  - IDEAM. Subdirección de Estudios Ambientales. Grupo de Seguimiento a la Sostenibilidad del Desarrollo con base en Registro de Generadores de Residuos o Desechos Peligrosos. 2018 y proyecciones de población 2005-2020 nacional y departamental DANE</t>
  </si>
  <si>
    <t>Desde el año 2017, la fórmula de cálculo de generación de residuos peligrosos fue modificada e incluye la cantidad reportada en tratamiento al interior del establecimiento.</t>
  </si>
  <si>
    <t>Notas: Corresponde a la cantidad de  residuos peligrosos generados en un año dividido por la población estimada por el DANE</t>
  </si>
  <si>
    <t>Los datos son reportados con fecha de corte de Noviembre 9 de 2.018</t>
  </si>
  <si>
    <t>Fecha: Abril 12 de 2019</t>
  </si>
  <si>
    <t>Colombia. Cantidad de residuos peligrosos generados per capita. 2015-2017</t>
  </si>
  <si>
    <t>Colombia. Cantidad de residuos peligrosos generados per capita. 2007-2017</t>
  </si>
  <si>
    <t>Fuente: Calculos Instituto de Hidrología, Meteorología y Estudios Ambientales  - IDEAM. Subdirección de Estudios Ambientales. Grupo de Seguimiento a la Sostenibilidad del Desarrollo con base en Registro de Generadores de Residuos o Desechos Peligrosos. 2019 y proyecciones de población 2005-2020 nacional y departamental DANE</t>
  </si>
  <si>
    <t>Los datos son reportados con fecha de corte de Noviembre 9 de 2018</t>
  </si>
  <si>
    <t>Fecha: Abril 30 de 2019</t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</si>
</sst>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0.0"/>
    <numFmt numFmtId="189" formatCode="#,##0.0"/>
    <numFmt numFmtId="190" formatCode="0.00000"/>
    <numFmt numFmtId="191" formatCode="0.0000"/>
    <numFmt numFmtId="192" formatCode="0.000"/>
    <numFmt numFmtId="193" formatCode="0.000000"/>
    <numFmt numFmtId="194" formatCode="_(* #,##0_);_(* \(#,##0\);_(* &quot;-&quot;??_);_(@_)"/>
    <numFmt numFmtId="195" formatCode="_ * #,##0.0_ ;_ * \-#,##0.0_ ;_ * &quot;-&quot;??_ ;_ @_ "/>
    <numFmt numFmtId="196" formatCode="_ * #,##0_ ;_ * \-#,##0_ ;_ * &quot;-&quot;??_ ;_ @_ "/>
    <numFmt numFmtId="197" formatCode="_ * #,##0.000_ ;_ * \-#,##0.000_ ;_ * &quot;-&quot;??_ ;_ @_ "/>
    <numFmt numFmtId="198" formatCode="_(* #,##0.0_);_(* \(#,##0.0\);_(* &quot;-&quot;??_);_(@_)"/>
    <numFmt numFmtId="199" formatCode="_(* #,##0.0_);_(* \(#,##0.0\);_(* &quot;-&quot;?_);_(@_)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1" fillId="0" borderId="0" applyFill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3" fillId="16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189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0" fillId="24" borderId="15" xfId="55" applyFont="1" applyFill="1" applyBorder="1" applyAlignment="1">
      <alignment horizontal="center" vertical="center" wrapText="1"/>
      <protection/>
    </xf>
    <xf numFmtId="0" fontId="0" fillId="24" borderId="16" xfId="55" applyFont="1" applyFill="1" applyBorder="1" applyAlignment="1">
      <alignment horizontal="center" vertical="center" wrapText="1"/>
      <protection/>
    </xf>
    <xf numFmtId="0" fontId="0" fillId="0" borderId="17" xfId="0" applyFont="1" applyBorder="1" applyAlignment="1">
      <alignment horizontal="center" vertical="center" wrapText="1"/>
    </xf>
    <xf numFmtId="0" fontId="0" fillId="0" borderId="18" xfId="49" applyNumberFormat="1" applyFont="1" applyFill="1" applyBorder="1" applyAlignment="1">
      <alignment horizontal="center" vertical="center" wrapText="1"/>
    </xf>
    <xf numFmtId="0" fontId="0" fillId="0" borderId="19" xfId="49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96" fontId="0" fillId="0" borderId="0" xfId="49" applyNumberFormat="1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49" applyNumberFormat="1" applyFont="1" applyFill="1" applyBorder="1" applyAlignment="1">
      <alignment horizontal="center" vertical="center" wrapText="1"/>
    </xf>
    <xf numFmtId="196" fontId="0" fillId="0" borderId="0" xfId="49" applyNumberFormat="1" applyFont="1" applyBorder="1" applyAlignment="1">
      <alignment vertical="center"/>
    </xf>
    <xf numFmtId="194" fontId="0" fillId="0" borderId="0" xfId="49" applyNumberFormat="1" applyFont="1" applyFill="1" applyBorder="1" applyAlignment="1">
      <alignment horizontal="center" vertical="center" wrapText="1"/>
    </xf>
    <xf numFmtId="171" fontId="0" fillId="25" borderId="0" xfId="49" applyNumberFormat="1" applyFont="1" applyFill="1" applyBorder="1" applyAlignment="1">
      <alignment horizontal="right" vertical="center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198" fontId="0" fillId="0" borderId="22" xfId="49" applyNumberFormat="1" applyFont="1" applyFill="1" applyBorder="1" applyAlignment="1">
      <alignment/>
    </xf>
    <xf numFmtId="0" fontId="22" fillId="0" borderId="22" xfId="0" applyFont="1" applyFill="1" applyBorder="1" applyAlignment="1">
      <alignment horizontal="center" vertical="center"/>
    </xf>
    <xf numFmtId="0" fontId="0" fillId="0" borderId="22" xfId="55" applyFont="1" applyFill="1" applyBorder="1" applyAlignment="1">
      <alignment horizontal="left" vertical="center" wrapText="1"/>
      <protection/>
    </xf>
    <xf numFmtId="196" fontId="0" fillId="0" borderId="22" xfId="49" applyNumberFormat="1" applyFont="1" applyFill="1" applyBorder="1" applyAlignment="1">
      <alignment vertical="center"/>
    </xf>
    <xf numFmtId="196" fontId="0" fillId="0" borderId="22" xfId="0" applyNumberFormat="1" applyFont="1" applyFill="1" applyBorder="1" applyAlignment="1">
      <alignment vertical="center"/>
    </xf>
    <xf numFmtId="3" fontId="0" fillId="0" borderId="22" xfId="0" applyNumberFormat="1" applyFont="1" applyFill="1" applyBorder="1" applyAlignment="1">
      <alignment/>
    </xf>
    <xf numFmtId="3" fontId="20" fillId="0" borderId="22" xfId="0" applyNumberFormat="1" applyFont="1" applyFill="1" applyBorder="1" applyAlignment="1">
      <alignment/>
    </xf>
    <xf numFmtId="0" fontId="0" fillId="0" borderId="22" xfId="0" applyFont="1" applyFill="1" applyBorder="1" applyAlignment="1">
      <alignment horizontal="left" vertical="center" wrapText="1"/>
    </xf>
    <xf numFmtId="187" fontId="0" fillId="0" borderId="22" xfId="49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3" fontId="0" fillId="0" borderId="22" xfId="56" applyNumberFormat="1" applyFont="1" applyFill="1" applyBorder="1" applyAlignment="1" quotePrefix="1">
      <alignment/>
    </xf>
    <xf numFmtId="3" fontId="20" fillId="0" borderId="22" xfId="56" applyNumberFormat="1" applyFont="1" applyFill="1" applyBorder="1" applyAlignment="1" quotePrefix="1">
      <alignment/>
    </xf>
    <xf numFmtId="3" fontId="0" fillId="25" borderId="23" xfId="55" applyNumberFormat="1" applyFont="1" applyFill="1" applyBorder="1" applyAlignment="1">
      <alignment horizontal="center" vertical="center"/>
      <protection/>
    </xf>
    <xf numFmtId="4" fontId="0" fillId="25" borderId="24" xfId="55" applyNumberFormat="1" applyFont="1" applyFill="1" applyBorder="1" applyAlignment="1">
      <alignment horizontal="center" vertical="center"/>
      <protection/>
    </xf>
    <xf numFmtId="3" fontId="0" fillId="25" borderId="25" xfId="55" applyNumberFormat="1" applyFont="1" applyFill="1" applyBorder="1" applyAlignment="1">
      <alignment horizontal="center" vertical="center"/>
      <protection/>
    </xf>
    <xf numFmtId="4" fontId="0" fillId="25" borderId="26" xfId="55" applyNumberFormat="1" applyFont="1" applyFill="1" applyBorder="1" applyAlignment="1">
      <alignment horizontal="center" vertical="center"/>
      <protection/>
    </xf>
    <xf numFmtId="0" fontId="0" fillId="0" borderId="27" xfId="0" applyFont="1" applyFill="1" applyBorder="1" applyAlignment="1">
      <alignment vertical="center"/>
    </xf>
    <xf numFmtId="3" fontId="0" fillId="0" borderId="22" xfId="0" applyNumberFormat="1" applyBorder="1" applyAlignment="1">
      <alignment/>
    </xf>
    <xf numFmtId="0" fontId="20" fillId="25" borderId="28" xfId="55" applyFont="1" applyFill="1" applyBorder="1" applyAlignment="1">
      <alignment vertical="center" wrapText="1"/>
      <protection/>
    </xf>
    <xf numFmtId="0" fontId="20" fillId="25" borderId="0" xfId="55" applyFont="1" applyFill="1" applyBorder="1" applyAlignment="1">
      <alignment vertical="center" wrapText="1"/>
      <protection/>
    </xf>
    <xf numFmtId="189" fontId="0" fillId="0" borderId="0" xfId="0" applyNumberFormat="1" applyBorder="1" applyAlignment="1">
      <alignment vertical="center"/>
    </xf>
    <xf numFmtId="0" fontId="20" fillId="0" borderId="28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0" fillId="0" borderId="13" xfId="55" applyFont="1" applyFill="1" applyBorder="1" applyAlignment="1">
      <alignment horizontal="left" vertical="center" wrapText="1"/>
      <protection/>
    </xf>
    <xf numFmtId="0" fontId="0" fillId="0" borderId="0" xfId="55" applyFont="1" applyFill="1" applyBorder="1" applyAlignment="1">
      <alignment horizontal="left" vertical="center" wrapText="1"/>
      <protection/>
    </xf>
    <xf numFmtId="0" fontId="20" fillId="0" borderId="13" xfId="0" applyFont="1" applyBorder="1" applyAlignment="1">
      <alignment horizontal="left" vertical="center" wrapText="1"/>
    </xf>
    <xf numFmtId="0" fontId="20" fillId="25" borderId="28" xfId="55" applyFont="1" applyFill="1" applyBorder="1" applyAlignment="1">
      <alignment horizontal="left" vertical="center" wrapText="1"/>
      <protection/>
    </xf>
    <xf numFmtId="0" fontId="20" fillId="25" borderId="0" xfId="55" applyFont="1" applyFill="1" applyBorder="1" applyAlignment="1">
      <alignment horizontal="left" vertical="center" wrapText="1"/>
      <protection/>
    </xf>
    <xf numFmtId="0" fontId="22" fillId="0" borderId="20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_Censos 1951-199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104775</xdr:rowOff>
    </xdr:from>
    <xdr:to>
      <xdr:col>4</xdr:col>
      <xdr:colOff>1371600</xdr:colOff>
      <xdr:row>4</xdr:row>
      <xdr:rowOff>180975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95275"/>
          <a:ext cx="55435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38100</xdr:rowOff>
    </xdr:from>
    <xdr:to>
      <xdr:col>5</xdr:col>
      <xdr:colOff>1171575</xdr:colOff>
      <xdr:row>6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28600"/>
          <a:ext cx="87915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showGridLines="0" tabSelected="1" zoomScalePageLayoutView="0" workbookViewId="0" topLeftCell="A1">
      <selection activeCell="B27" sqref="B27"/>
    </sheetView>
  </sheetViews>
  <sheetFormatPr defaultColWidth="9.140625" defaultRowHeight="12.75"/>
  <cols>
    <col min="1" max="1" width="3.00390625" style="1" customWidth="1"/>
    <col min="2" max="2" width="18.7109375" style="1" customWidth="1"/>
    <col min="3" max="3" width="27.57421875" style="1" customWidth="1"/>
    <col min="4" max="4" width="17.140625" style="1" customWidth="1"/>
    <col min="5" max="5" width="22.57421875" style="1" customWidth="1"/>
    <col min="6" max="16384" width="9.140625" style="1" customWidth="1"/>
  </cols>
  <sheetData>
    <row r="1" spans="1:5" ht="15" customHeight="1">
      <c r="A1" s="6"/>
      <c r="B1" s="6"/>
      <c r="C1" s="6"/>
      <c r="D1" s="6"/>
      <c r="E1" s="6"/>
    </row>
    <row r="2" spans="1:5" ht="12.75">
      <c r="A2" s="6"/>
      <c r="B2" s="2"/>
      <c r="C2" s="7"/>
      <c r="D2" s="7"/>
      <c r="E2" s="3"/>
    </row>
    <row r="3" spans="1:5" ht="14.25" customHeight="1">
      <c r="A3" s="6"/>
      <c r="B3" s="4"/>
      <c r="C3" s="6"/>
      <c r="D3" s="6"/>
      <c r="E3" s="9"/>
    </row>
    <row r="4" spans="1:5" ht="12.75">
      <c r="A4" s="6"/>
      <c r="B4" s="4"/>
      <c r="C4" s="6"/>
      <c r="D4" s="6"/>
      <c r="E4" s="9"/>
    </row>
    <row r="5" spans="1:5" ht="15" customHeight="1">
      <c r="A5" s="6"/>
      <c r="B5" s="4"/>
      <c r="C5" s="6"/>
      <c r="D5" s="6"/>
      <c r="E5" s="9"/>
    </row>
    <row r="6" spans="1:5" ht="35.25" customHeight="1">
      <c r="A6" s="6"/>
      <c r="B6" s="51" t="s">
        <v>48</v>
      </c>
      <c r="C6" s="52"/>
      <c r="D6" s="52"/>
      <c r="E6" s="53"/>
    </row>
    <row r="7" spans="1:5" ht="21" customHeight="1">
      <c r="A7" s="6"/>
      <c r="B7" s="10"/>
      <c r="C7" s="6"/>
      <c r="D7" s="6"/>
      <c r="E7" s="9"/>
    </row>
    <row r="8" spans="2:5" ht="51" customHeight="1">
      <c r="B8" s="11" t="s">
        <v>0</v>
      </c>
      <c r="C8" s="12" t="s">
        <v>3</v>
      </c>
      <c r="D8" s="12" t="s">
        <v>1</v>
      </c>
      <c r="E8" s="13" t="s">
        <v>41</v>
      </c>
    </row>
    <row r="9" spans="2:5" ht="18.75" customHeight="1">
      <c r="B9" s="14">
        <v>2007</v>
      </c>
      <c r="C9" s="41">
        <v>98352.84733</v>
      </c>
      <c r="D9" s="41">
        <v>43926929</v>
      </c>
      <c r="E9" s="42">
        <f aca="true" t="shared" si="0" ref="E9:E19">+C9*1000/D9</f>
        <v>2.2390103193874538</v>
      </c>
    </row>
    <row r="10" spans="2:6" ht="18.75" customHeight="1">
      <c r="B10" s="14">
        <v>2008</v>
      </c>
      <c r="C10" s="41">
        <v>107782.24106</v>
      </c>
      <c r="D10" s="41">
        <v>44451147</v>
      </c>
      <c r="E10" s="42">
        <f t="shared" si="0"/>
        <v>2.4247347556633354</v>
      </c>
      <c r="F10" s="5"/>
    </row>
    <row r="11" spans="2:6" ht="18.75" customHeight="1">
      <c r="B11" s="14">
        <v>2009</v>
      </c>
      <c r="C11" s="41">
        <v>189856.89873</v>
      </c>
      <c r="D11" s="41">
        <v>44978832</v>
      </c>
      <c r="E11" s="42">
        <f t="shared" si="0"/>
        <v>4.221027765460873</v>
      </c>
      <c r="F11" s="5"/>
    </row>
    <row r="12" spans="2:6" ht="18.75" customHeight="1">
      <c r="B12" s="14">
        <v>2010</v>
      </c>
      <c r="C12" s="41">
        <v>165488.39895000003</v>
      </c>
      <c r="D12" s="41">
        <v>45509584</v>
      </c>
      <c r="E12" s="42">
        <f t="shared" si="0"/>
        <v>3.6363417198012624</v>
      </c>
      <c r="F12" s="5"/>
    </row>
    <row r="13" spans="2:6" ht="18.75" customHeight="1">
      <c r="B13" s="14">
        <v>2011</v>
      </c>
      <c r="C13" s="41">
        <v>217904.25171999997</v>
      </c>
      <c r="D13" s="41">
        <v>46044601</v>
      </c>
      <c r="E13" s="42">
        <f t="shared" si="0"/>
        <v>4.732460418540709</v>
      </c>
      <c r="F13" s="5"/>
    </row>
    <row r="14" spans="2:6" ht="18.75" customHeight="1">
      <c r="B14" s="14">
        <v>2012</v>
      </c>
      <c r="C14" s="41">
        <v>281662.94703609956</v>
      </c>
      <c r="D14" s="41">
        <v>46581823</v>
      </c>
      <c r="E14" s="42">
        <f t="shared" si="0"/>
        <v>6.046627823820883</v>
      </c>
      <c r="F14" s="5"/>
    </row>
    <row r="15" spans="2:10" ht="18.75" customHeight="1">
      <c r="B15" s="14">
        <v>2013</v>
      </c>
      <c r="C15" s="41">
        <v>338205.49362099956</v>
      </c>
      <c r="D15" s="41">
        <v>47121089</v>
      </c>
      <c r="E15" s="42">
        <f t="shared" si="0"/>
        <v>7.177370065046663</v>
      </c>
      <c r="F15" s="5"/>
      <c r="G15" s="18"/>
      <c r="H15" s="18"/>
      <c r="I15" s="18"/>
      <c r="J15" s="18"/>
    </row>
    <row r="16" spans="2:6" ht="18.75" customHeight="1">
      <c r="B16" s="14">
        <v>2014</v>
      </c>
      <c r="C16" s="41">
        <v>453642.8787549997</v>
      </c>
      <c r="D16" s="41">
        <v>47661787</v>
      </c>
      <c r="E16" s="42">
        <f t="shared" si="0"/>
        <v>9.517957829717961</v>
      </c>
      <c r="F16" s="5"/>
    </row>
    <row r="17" spans="2:6" ht="18.75" customHeight="1">
      <c r="B17" s="14">
        <v>2015</v>
      </c>
      <c r="C17" s="41">
        <v>406078.2280961105</v>
      </c>
      <c r="D17" s="41">
        <v>48203405</v>
      </c>
      <c r="E17" s="42">
        <f t="shared" si="0"/>
        <v>8.424264387466208</v>
      </c>
      <c r="F17" s="5"/>
    </row>
    <row r="18" spans="2:6" ht="18.75" customHeight="1">
      <c r="B18" s="15">
        <v>2016</v>
      </c>
      <c r="C18" s="43">
        <v>305216.2</v>
      </c>
      <c r="D18" s="43">
        <v>48747708</v>
      </c>
      <c r="E18" s="44">
        <f>+C18*1000/D18</f>
        <v>6.261139498086761</v>
      </c>
      <c r="F18" s="5"/>
    </row>
    <row r="19" spans="2:6" ht="18.75" customHeight="1">
      <c r="B19" s="15">
        <v>2017</v>
      </c>
      <c r="C19" s="43">
        <v>489057.3</v>
      </c>
      <c r="D19" s="43">
        <v>49291609</v>
      </c>
      <c r="E19" s="44">
        <f t="shared" si="0"/>
        <v>9.92171507324908</v>
      </c>
      <c r="F19" s="5"/>
    </row>
    <row r="20" spans="2:6" ht="18.75" customHeight="1">
      <c r="B20" s="23"/>
      <c r="C20" s="24"/>
      <c r="D20" s="25"/>
      <c r="E20" s="26"/>
      <c r="F20" s="5"/>
    </row>
    <row r="21" spans="2:7" ht="58.5" customHeight="1">
      <c r="B21" s="54" t="s">
        <v>49</v>
      </c>
      <c r="C21" s="54"/>
      <c r="D21" s="54"/>
      <c r="E21" s="54"/>
      <c r="F21" s="49"/>
      <c r="G21" s="6"/>
    </row>
    <row r="22" spans="2:7" ht="25.5" customHeight="1">
      <c r="B22" s="55" t="s">
        <v>44</v>
      </c>
      <c r="C22" s="55"/>
      <c r="D22" s="55"/>
      <c r="E22" s="55"/>
      <c r="F22" s="49"/>
      <c r="G22" s="6"/>
    </row>
    <row r="23" spans="2:9" ht="25.5" customHeight="1">
      <c r="B23" s="50" t="s">
        <v>40</v>
      </c>
      <c r="C23" s="50"/>
      <c r="D23" s="50"/>
      <c r="E23" s="50"/>
      <c r="F23" s="6"/>
      <c r="G23" s="6"/>
      <c r="H23" s="6"/>
      <c r="I23" s="6"/>
    </row>
    <row r="24" spans="2:9" ht="22.5" customHeight="1">
      <c r="B24" s="56" t="s">
        <v>43</v>
      </c>
      <c r="C24" s="56"/>
      <c r="D24" s="56"/>
      <c r="E24" s="56"/>
      <c r="F24" s="6"/>
      <c r="G24" s="6"/>
      <c r="H24" s="6"/>
      <c r="I24" s="6"/>
    </row>
    <row r="25" spans="2:9" ht="15" customHeight="1">
      <c r="B25" s="58" t="s">
        <v>50</v>
      </c>
      <c r="C25" s="58"/>
      <c r="D25" s="58"/>
      <c r="E25" s="48"/>
      <c r="F25" s="48"/>
      <c r="G25" s="48"/>
      <c r="H25" s="48"/>
      <c r="I25" s="6"/>
    </row>
    <row r="26" spans="2:9" ht="12.75" customHeight="1">
      <c r="B26" s="57" t="s">
        <v>51</v>
      </c>
      <c r="C26" s="57"/>
      <c r="D26" s="47"/>
      <c r="E26" s="47"/>
      <c r="F26" s="48"/>
      <c r="G26" s="48"/>
      <c r="H26" s="48"/>
      <c r="I26" s="6"/>
    </row>
    <row r="27" spans="2:9" ht="12.75">
      <c r="B27" s="8"/>
      <c r="C27" s="8"/>
      <c r="D27" s="8"/>
      <c r="E27" s="8"/>
      <c r="F27" s="6"/>
      <c r="G27" s="6"/>
      <c r="H27" s="6"/>
      <c r="I27" s="6"/>
    </row>
    <row r="28" spans="2:5" ht="12.75">
      <c r="B28" s="6"/>
      <c r="C28" s="6"/>
      <c r="D28" s="6"/>
      <c r="E28" s="6"/>
    </row>
    <row r="29" spans="2:5" ht="12.75">
      <c r="B29" s="6"/>
      <c r="C29" s="6"/>
      <c r="D29" s="6"/>
      <c r="E29" s="6"/>
    </row>
    <row r="30" spans="2:5" ht="12.75">
      <c r="B30" s="6"/>
      <c r="C30" s="6"/>
      <c r="D30" s="6"/>
      <c r="E30" s="6"/>
    </row>
    <row r="31" spans="2:5" ht="12.75">
      <c r="B31" s="6"/>
      <c r="C31" s="6"/>
      <c r="D31" s="6"/>
      <c r="E31" s="6"/>
    </row>
    <row r="32" spans="2:5" ht="12.75">
      <c r="B32" s="6"/>
      <c r="C32" s="6"/>
      <c r="D32" s="6"/>
      <c r="E32" s="6"/>
    </row>
    <row r="33" spans="2:5" ht="12.75">
      <c r="B33" s="6"/>
      <c r="C33" s="6"/>
      <c r="D33" s="6"/>
      <c r="E33" s="6"/>
    </row>
  </sheetData>
  <sheetProtection/>
  <mergeCells count="7">
    <mergeCell ref="B23:E23"/>
    <mergeCell ref="B6:E6"/>
    <mergeCell ref="B21:E21"/>
    <mergeCell ref="B22:E22"/>
    <mergeCell ref="B24:E24"/>
    <mergeCell ref="B26:C26"/>
    <mergeCell ref="B25:D25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8"/>
  <sheetViews>
    <sheetView showGridLines="0" zoomScalePageLayoutView="0" workbookViewId="0" topLeftCell="A1">
      <selection activeCell="K9" sqref="K9"/>
    </sheetView>
  </sheetViews>
  <sheetFormatPr defaultColWidth="9.140625" defaultRowHeight="12.75"/>
  <cols>
    <col min="1" max="1" width="3.00390625" style="21" customWidth="1"/>
    <col min="2" max="2" width="23.7109375" style="21" customWidth="1"/>
    <col min="3" max="3" width="45.8515625" style="22" customWidth="1"/>
    <col min="4" max="4" width="26.421875" style="17" customWidth="1"/>
    <col min="5" max="6" width="18.8515625" style="21" customWidth="1"/>
    <col min="7" max="16384" width="9.140625" style="21" customWidth="1"/>
  </cols>
  <sheetData>
    <row r="1" spans="1:4" ht="15" customHeight="1">
      <c r="A1" s="19"/>
      <c r="B1" s="19"/>
      <c r="C1" s="20"/>
      <c r="D1" s="16"/>
    </row>
    <row r="2" spans="1:6" ht="12.75">
      <c r="A2" s="19"/>
      <c r="B2" s="63"/>
      <c r="C2" s="64"/>
      <c r="D2" s="64"/>
      <c r="E2" s="64"/>
      <c r="F2" s="65"/>
    </row>
    <row r="3" spans="1:6" ht="14.25" customHeight="1">
      <c r="A3" s="19"/>
      <c r="B3" s="66"/>
      <c r="C3" s="67"/>
      <c r="D3" s="67"/>
      <c r="E3" s="67"/>
      <c r="F3" s="68"/>
    </row>
    <row r="4" spans="1:6" ht="12.75">
      <c r="A4" s="19"/>
      <c r="B4" s="66"/>
      <c r="C4" s="67"/>
      <c r="D4" s="67"/>
      <c r="E4" s="67"/>
      <c r="F4" s="68"/>
    </row>
    <row r="5" spans="1:6" ht="12.75">
      <c r="A5" s="19"/>
      <c r="B5" s="66"/>
      <c r="C5" s="67"/>
      <c r="D5" s="67"/>
      <c r="E5" s="67"/>
      <c r="F5" s="68"/>
    </row>
    <row r="6" spans="1:6" ht="12.75">
      <c r="A6" s="19"/>
      <c r="B6" s="66"/>
      <c r="C6" s="67"/>
      <c r="D6" s="67"/>
      <c r="E6" s="67"/>
      <c r="F6" s="68"/>
    </row>
    <row r="7" spans="1:6" ht="12.75">
      <c r="A7" s="19"/>
      <c r="B7" s="69"/>
      <c r="C7" s="70"/>
      <c r="D7" s="70"/>
      <c r="E7" s="70"/>
      <c r="F7" s="71"/>
    </row>
    <row r="8" spans="1:6" ht="21.75" customHeight="1">
      <c r="A8" s="19"/>
      <c r="B8" s="27"/>
      <c r="C8" s="45"/>
      <c r="D8" s="45"/>
      <c r="E8" s="45"/>
      <c r="F8" s="28"/>
    </row>
    <row r="9" spans="1:6" ht="35.25" customHeight="1">
      <c r="A9" s="19"/>
      <c r="B9" s="59" t="s">
        <v>47</v>
      </c>
      <c r="C9" s="60"/>
      <c r="D9" s="60"/>
      <c r="E9" s="60"/>
      <c r="F9" s="61"/>
    </row>
    <row r="10" spans="2:6" ht="32.25" customHeight="1">
      <c r="B10" s="30" t="s">
        <v>4</v>
      </c>
      <c r="C10" s="30" t="s">
        <v>37</v>
      </c>
      <c r="D10" s="30">
        <v>2015</v>
      </c>
      <c r="E10" s="30">
        <v>2016</v>
      </c>
      <c r="F10" s="30">
        <v>2017</v>
      </c>
    </row>
    <row r="11" spans="2:6" ht="28.5" customHeight="1">
      <c r="B11" s="62" t="s">
        <v>5</v>
      </c>
      <c r="C11" s="31" t="s">
        <v>38</v>
      </c>
      <c r="D11" s="32">
        <v>28692.499999999996</v>
      </c>
      <c r="E11" s="33">
        <v>19600</v>
      </c>
      <c r="F11" s="46">
        <v>32017</v>
      </c>
    </row>
    <row r="12" spans="2:6" ht="20.25" customHeight="1">
      <c r="B12" s="62"/>
      <c r="C12" s="31" t="s">
        <v>1</v>
      </c>
      <c r="D12" s="34">
        <v>76243</v>
      </c>
      <c r="E12" s="35">
        <v>77088</v>
      </c>
      <c r="F12" s="46">
        <v>77948</v>
      </c>
    </row>
    <row r="13" spans="2:6" ht="29.25" customHeight="1">
      <c r="B13" s="62"/>
      <c r="C13" s="36" t="s">
        <v>2</v>
      </c>
      <c r="D13" s="37">
        <f>+D11/D12</f>
        <v>0.3763296302611387</v>
      </c>
      <c r="E13" s="37">
        <f>+E11/E12</f>
        <v>0.2542548775425488</v>
      </c>
      <c r="F13" s="37">
        <f>+F11/F12</f>
        <v>0.41074819110176014</v>
      </c>
    </row>
    <row r="14" spans="2:6" ht="20.25" customHeight="1">
      <c r="B14" s="62" t="s">
        <v>6</v>
      </c>
      <c r="C14" s="31" t="s">
        <v>38</v>
      </c>
      <c r="D14" s="32">
        <v>52241194.890000336</v>
      </c>
      <c r="E14" s="38">
        <v>19773300</v>
      </c>
      <c r="F14" s="46">
        <v>64412502</v>
      </c>
    </row>
    <row r="15" spans="2:6" ht="20.25" customHeight="1">
      <c r="B15" s="62"/>
      <c r="C15" s="31" t="s">
        <v>1</v>
      </c>
      <c r="D15" s="34">
        <v>6456299</v>
      </c>
      <c r="E15" s="35">
        <v>6534857</v>
      </c>
      <c r="F15" s="46">
        <v>6613118</v>
      </c>
    </row>
    <row r="16" spans="2:6" ht="20.25" customHeight="1">
      <c r="B16" s="62"/>
      <c r="C16" s="36" t="s">
        <v>2</v>
      </c>
      <c r="D16" s="37">
        <f>+D14/D15</f>
        <v>8.091507981585167</v>
      </c>
      <c r="E16" s="37">
        <f>+E14/E15</f>
        <v>3.025819845790046</v>
      </c>
      <c r="F16" s="37">
        <f>+F14/F15</f>
        <v>9.74011079191389</v>
      </c>
    </row>
    <row r="17" spans="2:6" ht="20.25" customHeight="1">
      <c r="B17" s="62" t="s">
        <v>7</v>
      </c>
      <c r="C17" s="31" t="s">
        <v>38</v>
      </c>
      <c r="D17" s="32">
        <v>3518111.5399999996</v>
      </c>
      <c r="E17" s="29">
        <v>2373078.89</v>
      </c>
      <c r="F17" s="46">
        <v>13386451</v>
      </c>
    </row>
    <row r="18" spans="2:6" ht="20.25" customHeight="1">
      <c r="B18" s="62"/>
      <c r="C18" s="31" t="s">
        <v>1</v>
      </c>
      <c r="D18" s="34">
        <v>262315</v>
      </c>
      <c r="E18" s="35">
        <v>265190</v>
      </c>
      <c r="F18" s="46">
        <v>267992</v>
      </c>
    </row>
    <row r="19" spans="2:6" ht="20.25" customHeight="1">
      <c r="B19" s="62"/>
      <c r="C19" s="36" t="s">
        <v>2</v>
      </c>
      <c r="D19" s="37">
        <f>+D17/D18</f>
        <v>13.41178178907039</v>
      </c>
      <c r="E19" s="37">
        <f>+E17/E18</f>
        <v>8.948598702816849</v>
      </c>
      <c r="F19" s="37">
        <f>+F17/F18</f>
        <v>49.95093510254038</v>
      </c>
    </row>
    <row r="20" spans="2:6" ht="20.25" customHeight="1">
      <c r="B20" s="62" t="s">
        <v>8</v>
      </c>
      <c r="C20" s="31" t="s">
        <v>38</v>
      </c>
      <c r="D20" s="32">
        <v>15438629.730000004</v>
      </c>
      <c r="E20" s="29">
        <v>27390120.441</v>
      </c>
      <c r="F20" s="46">
        <v>34866852</v>
      </c>
    </row>
    <row r="21" spans="2:6" ht="20.25" customHeight="1">
      <c r="B21" s="62"/>
      <c r="C21" s="31" t="s">
        <v>1</v>
      </c>
      <c r="D21" s="39">
        <v>2460863</v>
      </c>
      <c r="E21" s="40">
        <v>2489514</v>
      </c>
      <c r="F21" s="46">
        <v>2517897</v>
      </c>
    </row>
    <row r="22" spans="2:6" ht="20.25" customHeight="1">
      <c r="B22" s="62"/>
      <c r="C22" s="36" t="s">
        <v>2</v>
      </c>
      <c r="D22" s="37">
        <f>+D20/D21</f>
        <v>6.273664860660673</v>
      </c>
      <c r="E22" s="37">
        <f>+E20/E21</f>
        <v>11.002195786406503</v>
      </c>
      <c r="F22" s="37">
        <f>+F20/F21</f>
        <v>13.847608539983963</v>
      </c>
    </row>
    <row r="23" spans="2:6" ht="20.25" customHeight="1">
      <c r="B23" s="62" t="s">
        <v>9</v>
      </c>
      <c r="C23" s="31" t="s">
        <v>38</v>
      </c>
      <c r="D23" s="32">
        <v>58715976.77999994</v>
      </c>
      <c r="E23" s="29">
        <v>36280175.72501</v>
      </c>
      <c r="F23" s="46">
        <v>70178652</v>
      </c>
    </row>
    <row r="24" spans="2:6" ht="20.25" customHeight="1">
      <c r="B24" s="62"/>
      <c r="C24" s="31" t="s">
        <v>1</v>
      </c>
      <c r="D24" s="34">
        <v>7878783</v>
      </c>
      <c r="E24" s="35">
        <v>7980001</v>
      </c>
      <c r="F24" s="46">
        <v>8080734</v>
      </c>
    </row>
    <row r="25" spans="2:6" ht="20.25" customHeight="1">
      <c r="B25" s="62"/>
      <c r="C25" s="36" t="s">
        <v>2</v>
      </c>
      <c r="D25" s="37">
        <f>+D23/D24</f>
        <v>7.452417052227475</v>
      </c>
      <c r="E25" s="37">
        <f>+E23/E24</f>
        <v>4.546387365742185</v>
      </c>
      <c r="F25" s="37">
        <f>+F23/F24</f>
        <v>8.684687801875423</v>
      </c>
    </row>
    <row r="26" spans="2:6" ht="20.25" customHeight="1">
      <c r="B26" s="62" t="s">
        <v>10</v>
      </c>
      <c r="C26" s="31" t="s">
        <v>38</v>
      </c>
      <c r="D26" s="32">
        <v>6366629.65</v>
      </c>
      <c r="E26" s="29">
        <v>18468468.197</v>
      </c>
      <c r="F26" s="46">
        <v>47043808</v>
      </c>
    </row>
    <row r="27" spans="2:6" ht="20.25" customHeight="1">
      <c r="B27" s="62"/>
      <c r="C27" s="31" t="s">
        <v>1</v>
      </c>
      <c r="D27" s="39">
        <v>2097161</v>
      </c>
      <c r="E27" s="40">
        <v>2121956</v>
      </c>
      <c r="F27" s="46">
        <v>2146696</v>
      </c>
    </row>
    <row r="28" spans="2:6" ht="20.25" customHeight="1">
      <c r="B28" s="62"/>
      <c r="C28" s="36" t="s">
        <v>2</v>
      </c>
      <c r="D28" s="37">
        <f>+D26/D27</f>
        <v>3.035832561257815</v>
      </c>
      <c r="E28" s="37">
        <f>+E26/E27</f>
        <v>8.703511381480107</v>
      </c>
      <c r="F28" s="37">
        <f>+F26/F27</f>
        <v>21.914517938264197</v>
      </c>
    </row>
    <row r="29" spans="2:6" ht="20.25" customHeight="1">
      <c r="B29" s="62" t="s">
        <v>11</v>
      </c>
      <c r="C29" s="31" t="s">
        <v>38</v>
      </c>
      <c r="D29" s="32">
        <v>13188008.229999997</v>
      </c>
      <c r="E29" s="29">
        <v>11983543.29</v>
      </c>
      <c r="F29" s="46">
        <v>9871505</v>
      </c>
    </row>
    <row r="30" spans="2:6" ht="20.25" customHeight="1">
      <c r="B30" s="62"/>
      <c r="C30" s="31" t="s">
        <v>1</v>
      </c>
      <c r="D30" s="34">
        <v>1276407</v>
      </c>
      <c r="E30" s="35">
        <v>1278107</v>
      </c>
      <c r="F30" s="46">
        <v>1279955</v>
      </c>
    </row>
    <row r="31" spans="2:6" ht="20.25" customHeight="1">
      <c r="B31" s="62"/>
      <c r="C31" s="36" t="s">
        <v>2</v>
      </c>
      <c r="D31" s="37">
        <f>+D29/D30</f>
        <v>10.332134052853045</v>
      </c>
      <c r="E31" s="37">
        <f>+E29/E30</f>
        <v>9.376009434264892</v>
      </c>
      <c r="F31" s="37">
        <f>+F29/F30</f>
        <v>7.712384419764757</v>
      </c>
    </row>
    <row r="32" spans="2:6" ht="20.25" customHeight="1">
      <c r="B32" s="62" t="s">
        <v>12</v>
      </c>
      <c r="C32" s="31" t="s">
        <v>38</v>
      </c>
      <c r="D32" s="32">
        <v>5547444.379999994</v>
      </c>
      <c r="E32" s="29">
        <v>5277085.28</v>
      </c>
      <c r="F32" s="46">
        <v>5382955</v>
      </c>
    </row>
    <row r="33" spans="2:6" ht="20.25" customHeight="1">
      <c r="B33" s="62"/>
      <c r="C33" s="31" t="s">
        <v>1</v>
      </c>
      <c r="D33" s="39">
        <v>987991</v>
      </c>
      <c r="E33" s="40">
        <v>989934</v>
      </c>
      <c r="F33" s="46">
        <v>991860</v>
      </c>
    </row>
    <row r="34" spans="2:6" ht="20.25" customHeight="1">
      <c r="B34" s="62"/>
      <c r="C34" s="36" t="s">
        <v>2</v>
      </c>
      <c r="D34" s="37">
        <f>+D32/D33</f>
        <v>5.614873394595694</v>
      </c>
      <c r="E34" s="37">
        <f>+E32/E33</f>
        <v>5.3307445546874845</v>
      </c>
      <c r="F34" s="37">
        <f>+F32/F33</f>
        <v>5.427131853285746</v>
      </c>
    </row>
    <row r="35" spans="2:6" ht="20.25" customHeight="1">
      <c r="B35" s="62" t="s">
        <v>13</v>
      </c>
      <c r="C35" s="31" t="s">
        <v>38</v>
      </c>
      <c r="D35" s="32">
        <v>182867.05999999997</v>
      </c>
      <c r="E35" s="29">
        <v>182438.6</v>
      </c>
      <c r="F35" s="46">
        <v>246873</v>
      </c>
    </row>
    <row r="36" spans="2:6" ht="20.25" customHeight="1">
      <c r="B36" s="62"/>
      <c r="C36" s="31" t="s">
        <v>1</v>
      </c>
      <c r="D36" s="34">
        <v>477642</v>
      </c>
      <c r="E36" s="35">
        <v>483846</v>
      </c>
      <c r="F36" s="46">
        <v>490056</v>
      </c>
    </row>
    <row r="37" spans="2:6" ht="20.25" customHeight="1">
      <c r="B37" s="62"/>
      <c r="C37" s="36" t="s">
        <v>2</v>
      </c>
      <c r="D37" s="37">
        <f>+D35/D36</f>
        <v>0.38285381101326926</v>
      </c>
      <c r="E37" s="37">
        <f>+E35/E36</f>
        <v>0.37705922958958016</v>
      </c>
      <c r="F37" s="37">
        <f>+F35/F36</f>
        <v>0.5037648758509231</v>
      </c>
    </row>
    <row r="38" spans="2:6" ht="20.25" customHeight="1">
      <c r="B38" s="62" t="s">
        <v>14</v>
      </c>
      <c r="C38" s="31" t="s">
        <v>38</v>
      </c>
      <c r="D38" s="32">
        <v>76440615.83999996</v>
      </c>
      <c r="E38" s="29">
        <v>58918805.95</v>
      </c>
      <c r="F38" s="46">
        <v>49985694</v>
      </c>
    </row>
    <row r="39" spans="2:6" ht="20.25" customHeight="1">
      <c r="B39" s="62"/>
      <c r="C39" s="31" t="s">
        <v>1</v>
      </c>
      <c r="D39" s="39">
        <v>356479</v>
      </c>
      <c r="E39" s="40">
        <v>362721</v>
      </c>
      <c r="F39" s="46">
        <v>368989</v>
      </c>
    </row>
    <row r="40" spans="2:6" ht="20.25" customHeight="1">
      <c r="B40" s="62"/>
      <c r="C40" s="36" t="s">
        <v>2</v>
      </c>
      <c r="D40" s="37">
        <f>+D38/D39</f>
        <v>214.43231113193193</v>
      </c>
      <c r="E40" s="37">
        <f>+E38/E39</f>
        <v>162.4356073952156</v>
      </c>
      <c r="F40" s="37">
        <f>+F38/F39</f>
        <v>135.46662366628814</v>
      </c>
    </row>
    <row r="41" spans="2:6" ht="20.25" customHeight="1">
      <c r="B41" s="62" t="s">
        <v>15</v>
      </c>
      <c r="C41" s="31" t="s">
        <v>38</v>
      </c>
      <c r="D41" s="32">
        <v>1929506.8800000013</v>
      </c>
      <c r="E41" s="29">
        <v>3354977.69</v>
      </c>
      <c r="F41" s="46">
        <v>2809722</v>
      </c>
    </row>
    <row r="42" spans="2:6" ht="20.25" customHeight="1">
      <c r="B42" s="62"/>
      <c r="C42" s="31" t="s">
        <v>1</v>
      </c>
      <c r="D42" s="39">
        <v>1379169</v>
      </c>
      <c r="E42" s="40">
        <v>1391836</v>
      </c>
      <c r="F42" s="46">
        <v>1404205</v>
      </c>
    </row>
    <row r="43" spans="2:6" ht="20.25" customHeight="1">
      <c r="B43" s="62"/>
      <c r="C43" s="36" t="s">
        <v>2</v>
      </c>
      <c r="D43" s="37">
        <f>+D41/D42</f>
        <v>1.39903585419916</v>
      </c>
      <c r="E43" s="37">
        <f>+E41/E42</f>
        <v>2.410469114177245</v>
      </c>
      <c r="F43" s="37">
        <f>+F41/F42</f>
        <v>2.000934336510695</v>
      </c>
    </row>
    <row r="44" spans="2:6" ht="20.25" customHeight="1">
      <c r="B44" s="62" t="s">
        <v>16</v>
      </c>
      <c r="C44" s="31" t="s">
        <v>38</v>
      </c>
      <c r="D44" s="32">
        <v>9653444.109999988</v>
      </c>
      <c r="E44" s="29">
        <v>10577809.89</v>
      </c>
      <c r="F44" s="46">
        <v>12147676</v>
      </c>
    </row>
    <row r="45" spans="2:6" ht="20.25" customHeight="1">
      <c r="B45" s="62"/>
      <c r="C45" s="31" t="s">
        <v>1</v>
      </c>
      <c r="D45" s="34">
        <v>1028890</v>
      </c>
      <c r="E45" s="35">
        <v>1041204</v>
      </c>
      <c r="F45" s="46">
        <v>1053475</v>
      </c>
    </row>
    <row r="46" spans="2:6" ht="20.25" customHeight="1">
      <c r="B46" s="62"/>
      <c r="C46" s="36" t="s">
        <v>2</v>
      </c>
      <c r="D46" s="37">
        <f>+D44/D45</f>
        <v>9.382386950986003</v>
      </c>
      <c r="E46" s="37">
        <f>+E44/E45</f>
        <v>10.159209809028779</v>
      </c>
      <c r="F46" s="37">
        <f>+F44/F45</f>
        <v>11.531052943828756</v>
      </c>
    </row>
    <row r="47" spans="2:6" ht="20.25" customHeight="1">
      <c r="B47" s="62" t="s">
        <v>17</v>
      </c>
      <c r="C47" s="31" t="s">
        <v>38</v>
      </c>
      <c r="D47" s="32">
        <v>111206.36</v>
      </c>
      <c r="E47" s="29">
        <v>46611.4</v>
      </c>
      <c r="F47" s="46">
        <v>16934</v>
      </c>
    </row>
    <row r="48" spans="2:6" ht="20.25" customHeight="1">
      <c r="B48" s="62"/>
      <c r="C48" s="31" t="s">
        <v>1</v>
      </c>
      <c r="D48" s="39">
        <v>500093</v>
      </c>
      <c r="E48" s="40">
        <v>505016</v>
      </c>
      <c r="F48" s="46">
        <v>510047</v>
      </c>
    </row>
    <row r="49" spans="2:6" ht="20.25" customHeight="1">
      <c r="B49" s="62"/>
      <c r="C49" s="36" t="s">
        <v>2</v>
      </c>
      <c r="D49" s="37">
        <f>+D47/D48</f>
        <v>0.22237135892723953</v>
      </c>
      <c r="E49" s="37">
        <f>+E47/E48</f>
        <v>0.09229687772268602</v>
      </c>
      <c r="F49" s="37">
        <f>+F47/F48</f>
        <v>0.033200861881356035</v>
      </c>
    </row>
    <row r="50" spans="2:6" ht="20.25" customHeight="1">
      <c r="B50" s="62" t="s">
        <v>18</v>
      </c>
      <c r="C50" s="31" t="s">
        <v>38</v>
      </c>
      <c r="D50" s="32">
        <v>1997100.6800000002</v>
      </c>
      <c r="E50" s="29">
        <v>1141626.33</v>
      </c>
      <c r="F50" s="46">
        <v>2468778</v>
      </c>
    </row>
    <row r="51" spans="2:6" ht="20.25" customHeight="1">
      <c r="B51" s="62"/>
      <c r="C51" s="31" t="s">
        <v>1</v>
      </c>
      <c r="D51" s="39">
        <v>1709644</v>
      </c>
      <c r="E51" s="40">
        <v>1736170</v>
      </c>
      <c r="F51" s="46">
        <v>1762530</v>
      </c>
    </row>
    <row r="52" spans="2:6" ht="20.25" customHeight="1">
      <c r="B52" s="62"/>
      <c r="C52" s="36" t="s">
        <v>2</v>
      </c>
      <c r="D52" s="37">
        <f>+D50/D51</f>
        <v>1.1681383258736908</v>
      </c>
      <c r="E52" s="37">
        <f>+E50/E51</f>
        <v>0.6575544618326546</v>
      </c>
      <c r="F52" s="37">
        <f>+F50/F51</f>
        <v>1.4007012646593249</v>
      </c>
    </row>
    <row r="53" spans="2:6" ht="20.25" customHeight="1">
      <c r="B53" s="62" t="s">
        <v>19</v>
      </c>
      <c r="C53" s="31" t="s">
        <v>38</v>
      </c>
      <c r="D53" s="32">
        <v>14465772.965999996</v>
      </c>
      <c r="E53" s="29">
        <v>16323308.060001</v>
      </c>
      <c r="F53" s="46">
        <v>24480234</v>
      </c>
    </row>
    <row r="54" spans="2:6" ht="20.25" customHeight="1">
      <c r="B54" s="62"/>
      <c r="C54" s="31" t="s">
        <v>1</v>
      </c>
      <c r="D54" s="34">
        <v>2680041</v>
      </c>
      <c r="E54" s="35">
        <v>2721368</v>
      </c>
      <c r="F54" s="46">
        <v>2762784</v>
      </c>
    </row>
    <row r="55" spans="2:6" ht="20.25" customHeight="1">
      <c r="B55" s="62"/>
      <c r="C55" s="36" t="s">
        <v>2</v>
      </c>
      <c r="D55" s="37">
        <f>+D53/D54</f>
        <v>5.397593904720113</v>
      </c>
      <c r="E55" s="37">
        <f>+E53/E54</f>
        <v>5.998199457038152</v>
      </c>
      <c r="F55" s="37">
        <f>+F53/F54</f>
        <v>8.860712238090274</v>
      </c>
    </row>
    <row r="56" spans="2:6" ht="20.25" customHeight="1">
      <c r="B56" s="62" t="s">
        <v>20</v>
      </c>
      <c r="C56" s="31" t="s">
        <v>38</v>
      </c>
      <c r="D56" s="32">
        <v>14750.08</v>
      </c>
      <c r="E56" s="29">
        <v>20013.92</v>
      </c>
      <c r="F56" s="46">
        <v>12876</v>
      </c>
    </row>
    <row r="57" spans="2:6" ht="20.25" customHeight="1">
      <c r="B57" s="62"/>
      <c r="C57" s="31" t="s">
        <v>1</v>
      </c>
      <c r="D57" s="39">
        <v>41482</v>
      </c>
      <c r="E57" s="40">
        <v>42123</v>
      </c>
      <c r="F57" s="46">
        <v>42777</v>
      </c>
    </row>
    <row r="58" spans="2:6" ht="20.25" customHeight="1">
      <c r="B58" s="62"/>
      <c r="C58" s="36" t="s">
        <v>2</v>
      </c>
      <c r="D58" s="37">
        <f>+D56/D57</f>
        <v>0.3555778409912733</v>
      </c>
      <c r="E58" s="37">
        <f>+E56/E57</f>
        <v>0.47513045129739095</v>
      </c>
      <c r="F58" s="37">
        <f>+F56/F57</f>
        <v>0.3010028753769549</v>
      </c>
    </row>
    <row r="59" spans="2:6" ht="20.25" customHeight="1">
      <c r="B59" s="62" t="s">
        <v>21</v>
      </c>
      <c r="C59" s="31" t="s">
        <v>38</v>
      </c>
      <c r="D59" s="32">
        <v>32236.150000000005</v>
      </c>
      <c r="E59" s="29">
        <v>27660.21</v>
      </c>
      <c r="F59" s="46">
        <v>32909</v>
      </c>
    </row>
    <row r="60" spans="2:6" ht="20.25" customHeight="1">
      <c r="B60" s="62"/>
      <c r="C60" s="31" t="s">
        <v>1</v>
      </c>
      <c r="D60" s="34">
        <v>111060</v>
      </c>
      <c r="E60" s="35">
        <v>112621</v>
      </c>
      <c r="F60" s="46">
        <v>114207</v>
      </c>
    </row>
    <row r="61" spans="2:6" ht="20.25" customHeight="1">
      <c r="B61" s="62"/>
      <c r="C61" s="36" t="s">
        <v>2</v>
      </c>
      <c r="D61" s="37">
        <f>+D59/D60</f>
        <v>0.2902588690797767</v>
      </c>
      <c r="E61" s="37">
        <f>+E59/E60</f>
        <v>0.24560437218635955</v>
      </c>
      <c r="F61" s="37">
        <f>+F59/F60</f>
        <v>0.28815221483796966</v>
      </c>
    </row>
    <row r="62" spans="2:6" ht="20.25" customHeight="1">
      <c r="B62" s="62" t="s">
        <v>22</v>
      </c>
      <c r="C62" s="31" t="s">
        <v>38</v>
      </c>
      <c r="D62" s="32">
        <v>116519</v>
      </c>
      <c r="E62" s="29">
        <v>5890189.77</v>
      </c>
      <c r="F62" s="46">
        <v>4346067</v>
      </c>
    </row>
    <row r="63" spans="2:6" ht="20.25" customHeight="1">
      <c r="B63" s="62"/>
      <c r="C63" s="31" t="s">
        <v>1</v>
      </c>
      <c r="D63" s="34">
        <v>1154777</v>
      </c>
      <c r="E63" s="35">
        <v>1168869</v>
      </c>
      <c r="F63" s="46">
        <v>1182944</v>
      </c>
    </row>
    <row r="64" spans="2:6" ht="20.25" customHeight="1">
      <c r="B64" s="62"/>
      <c r="C64" s="36" t="s">
        <v>2</v>
      </c>
      <c r="D64" s="37">
        <f>+D62/D63</f>
        <v>0.10090173254230038</v>
      </c>
      <c r="E64" s="37">
        <f>+E62/E63</f>
        <v>5.039221478198155</v>
      </c>
      <c r="F64" s="37">
        <f>+F62/F63</f>
        <v>3.673941454540536</v>
      </c>
    </row>
    <row r="65" spans="2:6" ht="20.25" customHeight="1">
      <c r="B65" s="62" t="s">
        <v>23</v>
      </c>
      <c r="C65" s="31" t="s">
        <v>38</v>
      </c>
      <c r="D65" s="32">
        <v>2770012.4700000007</v>
      </c>
      <c r="E65" s="29">
        <v>2372303.52</v>
      </c>
      <c r="F65" s="46">
        <v>3979896</v>
      </c>
    </row>
    <row r="66" spans="2:6" ht="20.25" customHeight="1">
      <c r="B66" s="62"/>
      <c r="C66" s="31" t="s">
        <v>1</v>
      </c>
      <c r="D66" s="39">
        <v>957797</v>
      </c>
      <c r="E66" s="40">
        <v>985452</v>
      </c>
      <c r="F66" s="46">
        <v>1012926</v>
      </c>
    </row>
    <row r="67" spans="2:6" ht="20.25" customHeight="1">
      <c r="B67" s="62"/>
      <c r="C67" s="36" t="s">
        <v>2</v>
      </c>
      <c r="D67" s="37">
        <f>+D65/D66</f>
        <v>2.892066346000249</v>
      </c>
      <c r="E67" s="37">
        <f>+E65/E66</f>
        <v>2.4073252882941025</v>
      </c>
      <c r="F67" s="37">
        <f>+F65/F66</f>
        <v>3.9291083455257345</v>
      </c>
    </row>
    <row r="68" spans="2:6" ht="20.25" customHeight="1">
      <c r="B68" s="62" t="s">
        <v>24</v>
      </c>
      <c r="C68" s="31" t="s">
        <v>38</v>
      </c>
      <c r="D68" s="32">
        <v>2419208.92011</v>
      </c>
      <c r="E68" s="29">
        <v>3467614.3664</v>
      </c>
      <c r="F68" s="46">
        <v>4458189</v>
      </c>
    </row>
    <row r="69" spans="2:6" ht="20.25" customHeight="1">
      <c r="B69" s="62"/>
      <c r="C69" s="31" t="s">
        <v>1</v>
      </c>
      <c r="D69" s="34">
        <v>1259822</v>
      </c>
      <c r="E69" s="35">
        <v>1272442</v>
      </c>
      <c r="F69" s="46">
        <v>1285384</v>
      </c>
    </row>
    <row r="70" spans="2:6" ht="20.25" customHeight="1">
      <c r="B70" s="62"/>
      <c r="C70" s="36" t="s">
        <v>2</v>
      </c>
      <c r="D70" s="37">
        <f>+D68/D69</f>
        <v>1.92027835687105</v>
      </c>
      <c r="E70" s="37">
        <f>+E68/E69</f>
        <v>2.7251649712914223</v>
      </c>
      <c r="F70" s="37">
        <f>+F68/F69</f>
        <v>3.468371319387825</v>
      </c>
    </row>
    <row r="71" spans="2:6" ht="20.25" customHeight="1">
      <c r="B71" s="62" t="s">
        <v>25</v>
      </c>
      <c r="C71" s="31" t="s">
        <v>38</v>
      </c>
      <c r="D71" s="32">
        <v>33574026.39000002</v>
      </c>
      <c r="E71" s="29">
        <v>40358273.5464</v>
      </c>
      <c r="F71" s="46">
        <v>36704080</v>
      </c>
    </row>
    <row r="72" spans="2:6" ht="20.25" customHeight="1">
      <c r="B72" s="62"/>
      <c r="C72" s="31" t="s">
        <v>1</v>
      </c>
      <c r="D72" s="39">
        <v>961334</v>
      </c>
      <c r="E72" s="40">
        <v>979710</v>
      </c>
      <c r="F72" s="46">
        <v>998162</v>
      </c>
    </row>
    <row r="73" spans="2:6" ht="20.25" customHeight="1">
      <c r="B73" s="62"/>
      <c r="C73" s="36" t="s">
        <v>2</v>
      </c>
      <c r="D73" s="37">
        <f>+D71/D72</f>
        <v>34.9244137729447</v>
      </c>
      <c r="E73" s="37">
        <f>+E71/E72</f>
        <v>41.194101873411526</v>
      </c>
      <c r="F73" s="37">
        <f>+F71/F72</f>
        <v>36.77166632270112</v>
      </c>
    </row>
    <row r="74" spans="2:6" ht="20.25" customHeight="1">
      <c r="B74" s="62" t="s">
        <v>26</v>
      </c>
      <c r="C74" s="31" t="s">
        <v>38</v>
      </c>
      <c r="D74" s="32">
        <v>1066877.3599999994</v>
      </c>
      <c r="E74" s="29">
        <v>1119183.51</v>
      </c>
      <c r="F74" s="46">
        <v>1323683</v>
      </c>
    </row>
    <row r="75" spans="2:6" ht="20.25" customHeight="1">
      <c r="B75" s="62"/>
      <c r="C75" s="31" t="s">
        <v>1</v>
      </c>
      <c r="D75" s="34">
        <v>1744228</v>
      </c>
      <c r="E75" s="35">
        <v>1765906</v>
      </c>
      <c r="F75" s="46">
        <v>1787545</v>
      </c>
    </row>
    <row r="76" spans="2:6" ht="20.25" customHeight="1">
      <c r="B76" s="62"/>
      <c r="C76" s="36" t="s">
        <v>2</v>
      </c>
      <c r="D76" s="37">
        <f>+D74/D75</f>
        <v>0.6116616405653386</v>
      </c>
      <c r="E76" s="37">
        <f>+E74/E75</f>
        <v>0.6337729811213054</v>
      </c>
      <c r="F76" s="37">
        <f>+F74/F75</f>
        <v>0.7405033160004364</v>
      </c>
    </row>
    <row r="77" spans="2:6" ht="20.25" customHeight="1">
      <c r="B77" s="62" t="s">
        <v>39</v>
      </c>
      <c r="C77" s="31" t="s">
        <v>38</v>
      </c>
      <c r="D77" s="32">
        <v>33616947.35</v>
      </c>
      <c r="E77" s="29">
        <v>5639069.796</v>
      </c>
      <c r="F77" s="46">
        <v>7906543</v>
      </c>
    </row>
    <row r="78" spans="2:6" ht="20.25" customHeight="1">
      <c r="B78" s="62"/>
      <c r="C78" s="31" t="s">
        <v>1</v>
      </c>
      <c r="D78" s="39">
        <v>1355787</v>
      </c>
      <c r="E78" s="40">
        <v>1367708</v>
      </c>
      <c r="F78" s="46">
        <v>1379533</v>
      </c>
    </row>
    <row r="79" spans="2:6" ht="20.25" customHeight="1">
      <c r="B79" s="62"/>
      <c r="C79" s="36" t="s">
        <v>2</v>
      </c>
      <c r="D79" s="37">
        <f>+D77/D78</f>
        <v>24.79515392167059</v>
      </c>
      <c r="E79" s="37">
        <f>+E77/E78</f>
        <v>4.1230071009309</v>
      </c>
      <c r="F79" s="37">
        <f>+F77/F78</f>
        <v>5.731318496911636</v>
      </c>
    </row>
    <row r="80" spans="2:6" ht="20.25" customHeight="1">
      <c r="B80" s="62" t="s">
        <v>27</v>
      </c>
      <c r="C80" s="31" t="s">
        <v>38</v>
      </c>
      <c r="D80" s="32">
        <v>3578434.119999999</v>
      </c>
      <c r="E80" s="29">
        <v>729096.86</v>
      </c>
      <c r="F80" s="46">
        <v>14229786</v>
      </c>
    </row>
    <row r="81" spans="2:6" ht="20.25" customHeight="1">
      <c r="B81" s="62"/>
      <c r="C81" s="31" t="s">
        <v>1</v>
      </c>
      <c r="D81" s="34">
        <v>345204</v>
      </c>
      <c r="E81" s="35">
        <v>349537</v>
      </c>
      <c r="F81" s="46">
        <v>354094</v>
      </c>
    </row>
    <row r="82" spans="2:6" ht="20.25" customHeight="1">
      <c r="B82" s="62"/>
      <c r="C82" s="36" t="s">
        <v>2</v>
      </c>
      <c r="D82" s="37">
        <f>+D80/D81</f>
        <v>10.36614326601082</v>
      </c>
      <c r="E82" s="37">
        <f>+E80/E81</f>
        <v>2.085893224465507</v>
      </c>
      <c r="F82" s="37">
        <f>+F80/F81</f>
        <v>40.18646461109197</v>
      </c>
    </row>
    <row r="83" spans="2:6" ht="20.25" customHeight="1">
      <c r="B83" s="62" t="s">
        <v>28</v>
      </c>
      <c r="C83" s="31" t="s">
        <v>38</v>
      </c>
      <c r="D83" s="32">
        <v>777951.5599999999</v>
      </c>
      <c r="E83" s="29">
        <v>1105964.47</v>
      </c>
      <c r="F83" s="46">
        <v>1523122</v>
      </c>
    </row>
    <row r="84" spans="2:6" ht="20.25" customHeight="1">
      <c r="B84" s="62"/>
      <c r="C84" s="31" t="s">
        <v>1</v>
      </c>
      <c r="D84" s="34">
        <v>565310</v>
      </c>
      <c r="E84" s="35">
        <v>568506</v>
      </c>
      <c r="F84" s="46">
        <v>571733</v>
      </c>
    </row>
    <row r="85" spans="2:6" ht="20.25" customHeight="1">
      <c r="B85" s="62"/>
      <c r="C85" s="36" t="s">
        <v>2</v>
      </c>
      <c r="D85" s="37">
        <f>+D83/D84</f>
        <v>1.3761503599794802</v>
      </c>
      <c r="E85" s="37">
        <f>+E83/E84</f>
        <v>1.9453875069040607</v>
      </c>
      <c r="F85" s="37">
        <f>+F83/F84</f>
        <v>2.664044230436235</v>
      </c>
    </row>
    <row r="86" spans="2:6" ht="20.25" customHeight="1">
      <c r="B86" s="62" t="s">
        <v>29</v>
      </c>
      <c r="C86" s="31" t="s">
        <v>38</v>
      </c>
      <c r="D86" s="32">
        <v>2224980.1300000013</v>
      </c>
      <c r="E86" s="29">
        <v>2667920.24</v>
      </c>
      <c r="F86" s="46">
        <v>2503332</v>
      </c>
    </row>
    <row r="87" spans="2:6" ht="20.25" customHeight="1">
      <c r="B87" s="62"/>
      <c r="C87" s="31" t="s">
        <v>1</v>
      </c>
      <c r="D87" s="39">
        <v>951953</v>
      </c>
      <c r="E87" s="40">
        <v>957254</v>
      </c>
      <c r="F87" s="46">
        <v>962529</v>
      </c>
    </row>
    <row r="88" spans="2:6" ht="20.25" customHeight="1">
      <c r="B88" s="62"/>
      <c r="C88" s="36" t="s">
        <v>2</v>
      </c>
      <c r="D88" s="37">
        <f>+D86/D87</f>
        <v>2.3372793929952436</v>
      </c>
      <c r="E88" s="37">
        <f>+E86/E87</f>
        <v>2.7870557239771263</v>
      </c>
      <c r="F88" s="37">
        <f>+F86/F87</f>
        <v>2.6007860542383656</v>
      </c>
    </row>
    <row r="89" spans="2:6" ht="20.25" customHeight="1">
      <c r="B89" s="62" t="s">
        <v>30</v>
      </c>
      <c r="C89" s="31" t="s">
        <v>38</v>
      </c>
      <c r="D89" s="32">
        <v>72253.14999999998</v>
      </c>
      <c r="E89" s="29">
        <v>46002.09</v>
      </c>
      <c r="F89" s="46">
        <v>104625</v>
      </c>
    </row>
    <row r="90" spans="2:6" ht="20.25" customHeight="1">
      <c r="B90" s="62"/>
      <c r="C90" s="31" t="s">
        <v>1</v>
      </c>
      <c r="D90" s="39">
        <v>76442</v>
      </c>
      <c r="E90" s="40">
        <v>77101</v>
      </c>
      <c r="F90" s="46">
        <v>77759</v>
      </c>
    </row>
    <row r="91" spans="2:6" ht="20.25" customHeight="1">
      <c r="B91" s="62"/>
      <c r="C91" s="36" t="s">
        <v>2</v>
      </c>
      <c r="D91" s="37">
        <f>+D89/D90</f>
        <v>0.9452022448392242</v>
      </c>
      <c r="E91" s="37">
        <f>+E89/E90</f>
        <v>0.5966471251994138</v>
      </c>
      <c r="F91" s="37">
        <f>+F89/F90</f>
        <v>1.3455034143957612</v>
      </c>
    </row>
    <row r="92" spans="2:6" ht="20.25" customHeight="1">
      <c r="B92" s="62" t="s">
        <v>31</v>
      </c>
      <c r="C92" s="31" t="s">
        <v>38</v>
      </c>
      <c r="D92" s="32">
        <v>37743065.72999999</v>
      </c>
      <c r="E92" s="29">
        <v>4198819.2201</v>
      </c>
      <c r="F92" s="46">
        <v>36763461</v>
      </c>
    </row>
    <row r="93" spans="2:6" ht="20.25" customHeight="1">
      <c r="B93" s="62"/>
      <c r="C93" s="31" t="s">
        <v>1</v>
      </c>
      <c r="D93" s="34">
        <v>2061079</v>
      </c>
      <c r="E93" s="35">
        <v>2071016</v>
      </c>
      <c r="F93" s="46">
        <v>2080938</v>
      </c>
    </row>
    <row r="94" spans="2:6" ht="20.25" customHeight="1">
      <c r="B94" s="62"/>
      <c r="C94" s="36" t="s">
        <v>2</v>
      </c>
      <c r="D94" s="37">
        <f>+D92/D93</f>
        <v>18.31228484206573</v>
      </c>
      <c r="E94" s="37">
        <f>+E92/E93</f>
        <v>2.0274199813521476</v>
      </c>
      <c r="F94" s="37">
        <f>+F92/F93</f>
        <v>17.66677382987864</v>
      </c>
    </row>
    <row r="95" spans="2:6" ht="20.25" customHeight="1">
      <c r="B95" s="62" t="s">
        <v>32</v>
      </c>
      <c r="C95" s="31" t="s">
        <v>38</v>
      </c>
      <c r="D95" s="32">
        <v>559579.3699999999</v>
      </c>
      <c r="E95" s="29">
        <v>677022.53</v>
      </c>
      <c r="F95" s="46">
        <v>864285</v>
      </c>
    </row>
    <row r="96" spans="2:6" ht="20.25" customHeight="1">
      <c r="B96" s="62"/>
      <c r="C96" s="31" t="s">
        <v>1</v>
      </c>
      <c r="D96" s="39">
        <v>851515</v>
      </c>
      <c r="E96" s="40">
        <v>859913</v>
      </c>
      <c r="F96" s="46">
        <v>868438</v>
      </c>
    </row>
    <row r="97" spans="2:6" ht="20.25" customHeight="1">
      <c r="B97" s="62"/>
      <c r="C97" s="36" t="s">
        <v>2</v>
      </c>
      <c r="D97" s="37">
        <f>+D95/D96</f>
        <v>0.6571573841917052</v>
      </c>
      <c r="E97" s="37">
        <f>+E95/E96</f>
        <v>0.7873151469974289</v>
      </c>
      <c r="F97" s="37">
        <f>+F95/F96</f>
        <v>0.9952178509001218</v>
      </c>
    </row>
    <row r="98" spans="2:6" ht="20.25" customHeight="1">
      <c r="B98" s="62" t="s">
        <v>33</v>
      </c>
      <c r="C98" s="31" t="s">
        <v>38</v>
      </c>
      <c r="D98" s="32">
        <v>10314193.019999992</v>
      </c>
      <c r="E98" s="29">
        <v>2917036.42</v>
      </c>
      <c r="F98" s="46">
        <v>8675854</v>
      </c>
    </row>
    <row r="99" spans="2:6" ht="20.25" customHeight="1">
      <c r="B99" s="62"/>
      <c r="C99" s="31" t="s">
        <v>1</v>
      </c>
      <c r="D99" s="34">
        <v>1408272</v>
      </c>
      <c r="E99" s="35">
        <v>1412220</v>
      </c>
      <c r="F99" s="46">
        <v>1416124</v>
      </c>
    </row>
    <row r="100" spans="2:6" ht="20.25" customHeight="1">
      <c r="B100" s="62"/>
      <c r="C100" s="36" t="s">
        <v>2</v>
      </c>
      <c r="D100" s="37">
        <f>+D98/D99</f>
        <v>7.32400631412113</v>
      </c>
      <c r="E100" s="37">
        <f>+E98/E99</f>
        <v>2.0655679851581197</v>
      </c>
      <c r="F100" s="37">
        <f>+F98/F99</f>
        <v>6.126479037146464</v>
      </c>
    </row>
    <row r="101" spans="2:6" ht="20.25" customHeight="1">
      <c r="B101" s="62" t="s">
        <v>34</v>
      </c>
      <c r="C101" s="31" t="s">
        <v>38</v>
      </c>
      <c r="D101" s="32">
        <v>17356316.10000012</v>
      </c>
      <c r="E101" s="29">
        <v>21843863.614</v>
      </c>
      <c r="F101" s="46">
        <v>28226649</v>
      </c>
    </row>
    <row r="102" spans="2:6" ht="20.25" customHeight="1">
      <c r="B102" s="62"/>
      <c r="C102" s="31" t="s">
        <v>1</v>
      </c>
      <c r="D102" s="39">
        <v>4613684</v>
      </c>
      <c r="E102" s="40">
        <v>4660741</v>
      </c>
      <c r="F102" s="46">
        <v>4708262</v>
      </c>
    </row>
    <row r="103" spans="2:6" ht="20.25" customHeight="1">
      <c r="B103" s="62"/>
      <c r="C103" s="36" t="s">
        <v>2</v>
      </c>
      <c r="D103" s="37">
        <f>+D101/D102</f>
        <v>3.7619212976008156</v>
      </c>
      <c r="E103" s="37">
        <f>+E101/E102</f>
        <v>4.686779122461428</v>
      </c>
      <c r="F103" s="37">
        <f>+F101/F102</f>
        <v>5.9951313244675</v>
      </c>
    </row>
    <row r="104" spans="2:6" ht="20.25" customHeight="1">
      <c r="B104" s="62" t="s">
        <v>35</v>
      </c>
      <c r="C104" s="31" t="s">
        <v>38</v>
      </c>
      <c r="D104" s="32">
        <v>14811.949999999999</v>
      </c>
      <c r="E104" s="29">
        <v>20767.43</v>
      </c>
      <c r="F104" s="46">
        <v>19248</v>
      </c>
    </row>
    <row r="105" spans="2:6" ht="20.25" customHeight="1">
      <c r="B105" s="62"/>
      <c r="C105" s="31" t="s">
        <v>1</v>
      </c>
      <c r="D105" s="39">
        <v>43665</v>
      </c>
      <c r="E105" s="40">
        <v>44079</v>
      </c>
      <c r="F105" s="46">
        <v>44500</v>
      </c>
    </row>
    <row r="106" spans="2:6" ht="20.25" customHeight="1">
      <c r="B106" s="62"/>
      <c r="C106" s="36" t="s">
        <v>2</v>
      </c>
      <c r="D106" s="37">
        <f>+D104/D105</f>
        <v>0.33921790908049926</v>
      </c>
      <c r="E106" s="37">
        <f>+E104/E105</f>
        <v>0.4711411329658114</v>
      </c>
      <c r="F106" s="37">
        <f>+F104/F105</f>
        <v>0.4325393258426966</v>
      </c>
    </row>
    <row r="107" spans="2:6" ht="20.25" customHeight="1">
      <c r="B107" s="62" t="s">
        <v>36</v>
      </c>
      <c r="C107" s="31" t="s">
        <v>38</v>
      </c>
      <c r="D107" s="32">
        <v>863.65</v>
      </c>
      <c r="E107" s="29">
        <v>1391.7</v>
      </c>
      <c r="F107" s="46">
        <v>52004</v>
      </c>
    </row>
    <row r="108" spans="2:6" ht="20.25" customHeight="1">
      <c r="B108" s="62"/>
      <c r="C108" s="31" t="s">
        <v>1</v>
      </c>
      <c r="D108" s="34">
        <v>71974</v>
      </c>
      <c r="E108" s="35">
        <v>73702</v>
      </c>
      <c r="F108" s="46">
        <v>75468</v>
      </c>
    </row>
    <row r="109" spans="2:6" ht="20.25" customHeight="1">
      <c r="B109" s="62"/>
      <c r="C109" s="36" t="s">
        <v>2</v>
      </c>
      <c r="D109" s="37">
        <f>+D107/D108</f>
        <v>0.011999472031566955</v>
      </c>
      <c r="E109" s="37">
        <f>+E107/E108</f>
        <v>0.018882798295840005</v>
      </c>
      <c r="F109" s="37">
        <f>+F107/F108</f>
        <v>0.6890867652514974</v>
      </c>
    </row>
    <row r="111" spans="2:8" ht="50.25" customHeight="1">
      <c r="B111" s="55" t="s">
        <v>42</v>
      </c>
      <c r="C111" s="55"/>
      <c r="D111" s="55"/>
      <c r="E111" s="55"/>
      <c r="F111" s="55"/>
      <c r="G111" s="19"/>
      <c r="H111" s="19"/>
    </row>
    <row r="112" spans="2:8" ht="12.75">
      <c r="B112" s="55" t="s">
        <v>44</v>
      </c>
      <c r="C112" s="55"/>
      <c r="D112" s="55"/>
      <c r="E112" s="55"/>
      <c r="F112" s="55"/>
      <c r="G112" s="55"/>
      <c r="H112" s="55"/>
    </row>
    <row r="113" spans="2:8" ht="12.75">
      <c r="B113" s="55" t="s">
        <v>40</v>
      </c>
      <c r="C113" s="55"/>
      <c r="D113" s="55"/>
      <c r="E113" s="55"/>
      <c r="F113" s="55"/>
      <c r="G113" s="55"/>
      <c r="H113" s="55"/>
    </row>
    <row r="114" spans="2:8" ht="12.75" customHeight="1">
      <c r="B114" s="55" t="s">
        <v>43</v>
      </c>
      <c r="C114" s="55"/>
      <c r="D114" s="55"/>
      <c r="E114" s="55"/>
      <c r="F114" s="55"/>
      <c r="G114" s="55"/>
      <c r="H114" s="55"/>
    </row>
    <row r="115" spans="2:8" ht="12.75" customHeight="1">
      <c r="B115" s="55" t="s">
        <v>45</v>
      </c>
      <c r="C115" s="55"/>
      <c r="D115" s="55"/>
      <c r="E115" s="55"/>
      <c r="F115" s="55"/>
      <c r="G115" s="55"/>
      <c r="H115" s="55"/>
    </row>
    <row r="116" spans="2:8" ht="12.75">
      <c r="B116" s="55" t="s">
        <v>46</v>
      </c>
      <c r="C116" s="55"/>
      <c r="D116" s="55"/>
      <c r="E116" s="55"/>
      <c r="F116" s="55"/>
      <c r="G116" s="55"/>
      <c r="H116" s="55"/>
    </row>
    <row r="117" spans="2:8" ht="12.75">
      <c r="B117" s="19"/>
      <c r="C117" s="20"/>
      <c r="D117" s="16"/>
      <c r="E117" s="19"/>
      <c r="F117" s="19"/>
      <c r="G117" s="19"/>
      <c r="H117" s="19"/>
    </row>
    <row r="118" spans="2:8" ht="12.75">
      <c r="B118" s="19"/>
      <c r="C118" s="20"/>
      <c r="D118" s="16"/>
      <c r="E118" s="19"/>
      <c r="F118" s="19"/>
      <c r="G118" s="19"/>
      <c r="H118" s="19"/>
    </row>
  </sheetData>
  <sheetProtection/>
  <mergeCells count="46">
    <mergeCell ref="B2:F7"/>
    <mergeCell ref="B101:B103"/>
    <mergeCell ref="B104:B106"/>
    <mergeCell ref="B107:B109"/>
    <mergeCell ref="B83:B85"/>
    <mergeCell ref="B86:B88"/>
    <mergeCell ref="B89:B91"/>
    <mergeCell ref="B92:B94"/>
    <mergeCell ref="B95:B97"/>
    <mergeCell ref="B11:B13"/>
    <mergeCell ref="B14:B16"/>
    <mergeCell ref="B59:B61"/>
    <mergeCell ref="B62:B64"/>
    <mergeCell ref="B17:B19"/>
    <mergeCell ref="B20:B22"/>
    <mergeCell ref="B23:B25"/>
    <mergeCell ref="B26:B28"/>
    <mergeCell ref="B29:B31"/>
    <mergeCell ref="B98:B100"/>
    <mergeCell ref="B50:B52"/>
    <mergeCell ref="B32:B34"/>
    <mergeCell ref="B35:B37"/>
    <mergeCell ref="B38:B40"/>
    <mergeCell ref="B41:B43"/>
    <mergeCell ref="B44:B46"/>
    <mergeCell ref="B47:B49"/>
    <mergeCell ref="G114:H114"/>
    <mergeCell ref="B114:F114"/>
    <mergeCell ref="B65:B67"/>
    <mergeCell ref="B53:B55"/>
    <mergeCell ref="B56:B58"/>
    <mergeCell ref="B68:B70"/>
    <mergeCell ref="B71:B73"/>
    <mergeCell ref="B74:B76"/>
    <mergeCell ref="B77:B79"/>
    <mergeCell ref="B80:B82"/>
    <mergeCell ref="B115:F115"/>
    <mergeCell ref="G115:H115"/>
    <mergeCell ref="B116:F116"/>
    <mergeCell ref="G116:H116"/>
    <mergeCell ref="B9:F9"/>
    <mergeCell ref="B111:F111"/>
    <mergeCell ref="B112:F112"/>
    <mergeCell ref="G112:H112"/>
    <mergeCell ref="B113:F113"/>
    <mergeCell ref="G113:H11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ereal</dc:creator>
  <cp:keywords/>
  <dc:description/>
  <cp:lastModifiedBy>Magda Mallen Sierra Urrego</cp:lastModifiedBy>
  <dcterms:created xsi:type="dcterms:W3CDTF">2012-06-26T21:15:38Z</dcterms:created>
  <dcterms:modified xsi:type="dcterms:W3CDTF">2019-05-03T21:59:50Z</dcterms:modified>
  <cp:category/>
  <cp:version/>
  <cp:contentType/>
  <cp:contentStatus/>
</cp:coreProperties>
</file>