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8.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9.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0.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1.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4.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CAROLINA ALVAREZ\carolina.alvarez\Documents\REGISTRO RESPEL\INFORME PB 2022\"/>
    </mc:Choice>
  </mc:AlternateContent>
  <xr:revisionPtr revIDLastSave="0" documentId="13_ncr:1_{F77B8E6B-55B0-4D31-BCDE-D7F52E60AD80}" xr6:coauthVersionLast="47" xr6:coauthVersionMax="47" xr10:uidLastSave="{00000000-0000-0000-0000-000000000000}"/>
  <bookViews>
    <workbookView xWindow="-108" yWindow="-108" windowWidth="23256" windowHeight="13176" tabRatio="858" activeTab="13" xr2:uid="{0FD793BF-F8FB-4C7B-83E2-955C21374C39}"/>
  </bookViews>
  <sheets>
    <sheet name="Índice" sheetId="14" r:id="rId1"/>
    <sheet name="Tamaño" sheetId="12" r:id="rId2"/>
    <sheet name="Corriente-Estado" sheetId="1" r:id="rId3"/>
    <sheet name="Especial" sheetId="13" r:id="rId4"/>
    <sheet name="CIIU-Estado" sheetId="2" r:id="rId5"/>
    <sheet name="Municipio-Estado" sheetId="3" r:id="rId6"/>
    <sheet name="CIIU-Manejo" sheetId="4" r:id="rId7"/>
    <sheet name="Almacenado" sheetId="5" r:id="rId8"/>
    <sheet name="Corriente-TipoAprov" sheetId="6" r:id="rId9"/>
    <sheet name="Aprov-Estado" sheetId="7" r:id="rId10"/>
    <sheet name="Corriente-TipoTto" sheetId="8" r:id="rId11"/>
    <sheet name="Tto-Estado" sheetId="9" r:id="rId12"/>
    <sheet name="Corriente-TipoDisp" sheetId="10" r:id="rId13"/>
    <sheet name="Disp-Estado" sheetId="11" r:id="rId14"/>
  </sheets>
  <definedNames>
    <definedName name="_xlnm._FilterDatabase" localSheetId="7" hidden="1">Almacenado!$B$6:$F$6</definedName>
    <definedName name="_xlnm._FilterDatabase" localSheetId="9" hidden="1">'Aprov-Estado'!$B$6:$F$6</definedName>
    <definedName name="_xlnm._FilterDatabase" localSheetId="4" hidden="1">'CIIU-Estado'!$B$6:$F$6</definedName>
    <definedName name="_xlnm._FilterDatabase" localSheetId="6" hidden="1">'CIIU-Manejo'!$B$6:$G$6</definedName>
    <definedName name="_xlnm._FilterDatabase" localSheetId="2" hidden="1">'Corriente-Estado'!$B$6:$G$117</definedName>
    <definedName name="_xlnm._FilterDatabase" localSheetId="8" hidden="1">'Corriente-TipoAprov'!$B$6:$Q$6</definedName>
    <definedName name="_xlnm._FilterDatabase" localSheetId="12" hidden="1">'Corriente-TipoDisp'!$B$6:$L$6</definedName>
    <definedName name="_xlnm._FilterDatabase" localSheetId="10" hidden="1">'Corriente-TipoTto'!$B$6:$P$6</definedName>
    <definedName name="_xlnm._FilterDatabase" localSheetId="13" hidden="1">'Disp-Estado'!$B$6:$G$6</definedName>
    <definedName name="_xlnm._FilterDatabase" localSheetId="3" hidden="1">Especial!$B$6:$F$6</definedName>
    <definedName name="_xlnm._FilterDatabase" localSheetId="5" hidden="1">'Municipio-Estado'!$B$6:$F$6</definedName>
    <definedName name="_xlnm._FilterDatabase" localSheetId="11" hidden="1">'Tto-Estado'!$B$6:$F$6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1" l="1"/>
  <c r="F7" i="10"/>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R88" i="6"/>
  <c r="R89" i="6"/>
  <c r="R90" i="6"/>
  <c r="R91" i="6"/>
  <c r="R92" i="6"/>
  <c r="R93" i="6"/>
  <c r="R94" i="6"/>
  <c r="R95" i="6"/>
  <c r="R96" i="6"/>
  <c r="R97" i="6"/>
  <c r="R98" i="6"/>
  <c r="R99" i="6"/>
  <c r="R100" i="6"/>
  <c r="R101" i="6"/>
  <c r="R102" i="6"/>
  <c r="R103" i="6"/>
  <c r="R104" i="6"/>
  <c r="R105" i="6"/>
  <c r="R106" i="6"/>
  <c r="R107" i="6"/>
  <c r="R108" i="6"/>
  <c r="R109" i="6"/>
  <c r="R110" i="6"/>
  <c r="R111" i="6"/>
  <c r="R112" i="6"/>
  <c r="R113" i="6"/>
  <c r="R114" i="6"/>
  <c r="R115" i="6"/>
  <c r="R116" i="6"/>
  <c r="R117" i="6"/>
  <c r="R118" i="6"/>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8" i="3" l="1"/>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9" i="12"/>
  <c r="F25" i="11"/>
  <c r="G25" i="11" s="1"/>
  <c r="F52" i="11"/>
  <c r="G52" i="11" s="1"/>
  <c r="F95" i="11"/>
  <c r="G95" i="11" s="1"/>
  <c r="F71" i="11"/>
  <c r="G71" i="11" s="1"/>
  <c r="F58" i="11"/>
  <c r="G58" i="11" s="1"/>
  <c r="F93" i="11"/>
  <c r="G93" i="11" s="1"/>
  <c r="F70" i="11"/>
  <c r="G70" i="11" s="1"/>
  <c r="F39" i="11"/>
  <c r="G39" i="11" s="1"/>
  <c r="F100" i="11"/>
  <c r="G100" i="11" s="1"/>
  <c r="F62" i="11"/>
  <c r="G62" i="11" s="1"/>
  <c r="F50" i="11"/>
  <c r="G50" i="11" s="1"/>
  <c r="F105" i="11"/>
  <c r="G105" i="11" s="1"/>
  <c r="F32" i="11"/>
  <c r="G32" i="11" s="1"/>
  <c r="F24" i="11"/>
  <c r="G24" i="11"/>
  <c r="F29" i="11"/>
  <c r="G29" i="11" s="1"/>
  <c r="F41" i="11"/>
  <c r="G41" i="11" s="1"/>
  <c r="F63" i="11"/>
  <c r="G63" i="11" s="1"/>
  <c r="F106" i="11"/>
  <c r="G106" i="11" s="1"/>
  <c r="F78" i="11"/>
  <c r="G78" i="11" s="1"/>
  <c r="F57" i="11"/>
  <c r="G57" i="11" s="1"/>
  <c r="F16" i="11"/>
  <c r="G16" i="11" s="1"/>
  <c r="F15" i="11"/>
  <c r="G15" i="11" s="1"/>
  <c r="F17" i="11"/>
  <c r="G17" i="11" s="1"/>
  <c r="F14" i="11"/>
  <c r="G14" i="11" s="1"/>
  <c r="F49" i="11"/>
  <c r="G49" i="11" s="1"/>
  <c r="F22" i="11"/>
  <c r="G22" i="11"/>
  <c r="F107" i="11"/>
  <c r="G107" i="11" s="1"/>
  <c r="F108" i="11"/>
  <c r="G108" i="11" s="1"/>
  <c r="F109" i="11"/>
  <c r="G109" i="11" s="1"/>
  <c r="F89" i="11"/>
  <c r="G89" i="11" s="1"/>
  <c r="F11" i="11"/>
  <c r="G11" i="11" s="1"/>
  <c r="F28" i="11"/>
  <c r="G28" i="11" s="1"/>
  <c r="F23" i="11"/>
  <c r="G23" i="11" s="1"/>
  <c r="F43" i="11"/>
  <c r="G43" i="11" s="1"/>
  <c r="F18" i="11"/>
  <c r="G18" i="11" s="1"/>
  <c r="F10" i="11"/>
  <c r="G10" i="11" s="1"/>
  <c r="F65" i="11"/>
  <c r="G65" i="11" s="1"/>
  <c r="F47" i="11"/>
  <c r="G47" i="11"/>
  <c r="F59" i="11"/>
  <c r="G59" i="11" s="1"/>
  <c r="F87" i="11"/>
  <c r="G87" i="11" s="1"/>
  <c r="F110" i="11"/>
  <c r="G110" i="11" s="1"/>
  <c r="F61" i="11"/>
  <c r="G61" i="11" s="1"/>
  <c r="F64" i="11"/>
  <c r="G64" i="11" s="1"/>
  <c r="F8" i="11"/>
  <c r="G8" i="11" s="1"/>
  <c r="F12" i="11"/>
  <c r="G12" i="11" s="1"/>
  <c r="F31" i="11"/>
  <c r="G31" i="11" s="1"/>
  <c r="F21" i="11"/>
  <c r="G21" i="11" s="1"/>
  <c r="F76" i="11"/>
  <c r="G76" i="11" s="1"/>
  <c r="F83" i="11"/>
  <c r="G83" i="11" s="1"/>
  <c r="F98" i="11"/>
  <c r="G98" i="11" s="1"/>
  <c r="F34" i="11"/>
  <c r="G34" i="11" s="1"/>
  <c r="F85" i="11"/>
  <c r="G85" i="11" s="1"/>
  <c r="F111" i="11"/>
  <c r="G111" i="11" s="1"/>
  <c r="F112" i="11"/>
  <c r="G112" i="11" s="1"/>
  <c r="F113" i="11"/>
  <c r="G113" i="11" s="1"/>
  <c r="F69" i="11"/>
  <c r="G69" i="11" s="1"/>
  <c r="F30" i="11"/>
  <c r="G30" i="11" s="1"/>
  <c r="F9" i="11"/>
  <c r="G9" i="11" s="1"/>
  <c r="F86" i="11"/>
  <c r="G86" i="11" s="1"/>
  <c r="F35" i="11"/>
  <c r="G35" i="11" s="1"/>
  <c r="F103" i="11"/>
  <c r="G103" i="11"/>
  <c r="F45" i="11"/>
  <c r="G45" i="11" s="1"/>
  <c r="F92" i="11"/>
  <c r="G92" i="11" s="1"/>
  <c r="F79" i="11"/>
  <c r="G79" i="11" s="1"/>
  <c r="F74" i="11"/>
  <c r="G74" i="11" s="1"/>
  <c r="F55" i="11"/>
  <c r="G55" i="11" s="1"/>
  <c r="F77" i="11"/>
  <c r="G77" i="11" s="1"/>
  <c r="F46" i="11"/>
  <c r="G46" i="11"/>
  <c r="F84" i="11"/>
  <c r="G84" i="11" s="1"/>
  <c r="F44" i="11"/>
  <c r="G44" i="11"/>
  <c r="F81" i="11"/>
  <c r="G81" i="11" s="1"/>
  <c r="F48" i="11"/>
  <c r="G48" i="11" s="1"/>
  <c r="F27" i="11"/>
  <c r="G27" i="11" s="1"/>
  <c r="F56" i="11"/>
  <c r="G56" i="11" s="1"/>
  <c r="F54" i="11"/>
  <c r="G54" i="11" s="1"/>
  <c r="F75" i="11"/>
  <c r="G75" i="11" s="1"/>
  <c r="F60" i="11"/>
  <c r="G60" i="11" s="1"/>
  <c r="F91" i="11"/>
  <c r="G91" i="11" s="1"/>
  <c r="F51" i="11"/>
  <c r="G51" i="11" s="1"/>
  <c r="F114" i="11"/>
  <c r="G114" i="11" s="1"/>
  <c r="F13" i="11"/>
  <c r="G13" i="11" s="1"/>
  <c r="F80" i="11"/>
  <c r="G80" i="11" s="1"/>
  <c r="F96" i="11"/>
  <c r="G96" i="11" s="1"/>
  <c r="F88" i="11"/>
  <c r="G88" i="11" s="1"/>
  <c r="F73" i="11"/>
  <c r="G73" i="11" s="1"/>
  <c r="F66" i="11"/>
  <c r="G66" i="11" s="1"/>
  <c r="F68" i="11"/>
  <c r="G68" i="11" s="1"/>
  <c r="F101" i="11"/>
  <c r="G101" i="11" s="1"/>
  <c r="F115" i="11"/>
  <c r="G115" i="11" s="1"/>
  <c r="F67" i="11"/>
  <c r="G67" i="11" s="1"/>
  <c r="F94" i="11"/>
  <c r="G94" i="11" s="1"/>
  <c r="F97" i="11"/>
  <c r="G97" i="11"/>
  <c r="F72" i="11"/>
  <c r="G72" i="11" s="1"/>
  <c r="F99" i="11"/>
  <c r="G99" i="11" s="1"/>
  <c r="F116" i="11"/>
  <c r="G116" i="11" s="1"/>
  <c r="F38" i="11"/>
  <c r="G38" i="11" s="1"/>
  <c r="F37" i="11"/>
  <c r="G37" i="11" s="1"/>
  <c r="F102" i="11"/>
  <c r="G102" i="11"/>
  <c r="F20" i="11"/>
  <c r="G20" i="11" s="1"/>
  <c r="F90" i="11"/>
  <c r="G90" i="11" s="1"/>
  <c r="F82" i="11"/>
  <c r="G82" i="11" s="1"/>
  <c r="F33" i="11"/>
  <c r="G33" i="11" s="1"/>
  <c r="F42" i="11"/>
  <c r="G42" i="11" s="1"/>
  <c r="F36" i="11"/>
  <c r="G36" i="11" s="1"/>
  <c r="F104" i="11"/>
  <c r="G104" i="11" s="1"/>
  <c r="F26" i="11"/>
  <c r="G26" i="11" s="1"/>
  <c r="F19" i="11"/>
  <c r="G19" i="11"/>
  <c r="F40" i="11"/>
  <c r="G40" i="11" s="1"/>
  <c r="F117" i="11"/>
  <c r="G117" i="11" s="1"/>
  <c r="F53" i="11"/>
  <c r="G53" i="11" s="1"/>
  <c r="E25" i="10"/>
  <c r="F25" i="10" s="1"/>
  <c r="E52" i="10"/>
  <c r="F52" i="10" s="1"/>
  <c r="E95" i="10"/>
  <c r="F95" i="10" s="1"/>
  <c r="E71" i="10"/>
  <c r="F71" i="10" s="1"/>
  <c r="E58" i="10"/>
  <c r="F58" i="10" s="1"/>
  <c r="E93" i="10"/>
  <c r="F93" i="10" s="1"/>
  <c r="E70" i="10"/>
  <c r="F70" i="10" s="1"/>
  <c r="E39" i="10"/>
  <c r="F39" i="10" s="1"/>
  <c r="E100" i="10"/>
  <c r="F100" i="10" s="1"/>
  <c r="E62" i="10"/>
  <c r="F62" i="10" s="1"/>
  <c r="E50" i="10"/>
  <c r="F50" i="10" s="1"/>
  <c r="E105" i="10"/>
  <c r="F105" i="10" s="1"/>
  <c r="E32" i="10"/>
  <c r="F32" i="10" s="1"/>
  <c r="E24" i="10"/>
  <c r="F24" i="10" s="1"/>
  <c r="E29" i="10"/>
  <c r="F29" i="10" s="1"/>
  <c r="E41" i="10"/>
  <c r="F41" i="10" s="1"/>
  <c r="E63" i="10"/>
  <c r="F63" i="10" s="1"/>
  <c r="E106" i="10"/>
  <c r="F106" i="10" s="1"/>
  <c r="E78" i="10"/>
  <c r="F78" i="10" s="1"/>
  <c r="E57" i="10"/>
  <c r="F57" i="10" s="1"/>
  <c r="E16" i="10"/>
  <c r="F16" i="10" s="1"/>
  <c r="E15" i="10"/>
  <c r="F15" i="10" s="1"/>
  <c r="E17" i="10"/>
  <c r="F17" i="10" s="1"/>
  <c r="E14" i="10"/>
  <c r="F14" i="10" s="1"/>
  <c r="E49" i="10"/>
  <c r="F49" i="10" s="1"/>
  <c r="E22" i="10"/>
  <c r="F22" i="10" s="1"/>
  <c r="E107" i="10"/>
  <c r="F107" i="10" s="1"/>
  <c r="E108" i="10"/>
  <c r="F108" i="10" s="1"/>
  <c r="E109" i="10"/>
  <c r="F109" i="10" s="1"/>
  <c r="E89" i="10"/>
  <c r="F89" i="10" s="1"/>
  <c r="E11" i="10"/>
  <c r="F11" i="10" s="1"/>
  <c r="E28" i="10"/>
  <c r="F28" i="10" s="1"/>
  <c r="E23" i="10"/>
  <c r="F23" i="10" s="1"/>
  <c r="E43" i="10"/>
  <c r="F43" i="10" s="1"/>
  <c r="E18" i="10"/>
  <c r="F18" i="10" s="1"/>
  <c r="E10" i="10"/>
  <c r="F10" i="10" s="1"/>
  <c r="E65" i="10"/>
  <c r="F65" i="10" s="1"/>
  <c r="E47" i="10"/>
  <c r="F47" i="10" s="1"/>
  <c r="E59" i="10"/>
  <c r="F59" i="10" s="1"/>
  <c r="E87" i="10"/>
  <c r="F87" i="10" s="1"/>
  <c r="E110" i="10"/>
  <c r="F110" i="10" s="1"/>
  <c r="E61" i="10"/>
  <c r="F61" i="10" s="1"/>
  <c r="E64" i="10"/>
  <c r="F64" i="10" s="1"/>
  <c r="E8" i="10"/>
  <c r="F8" i="10" s="1"/>
  <c r="E12" i="10"/>
  <c r="F12" i="10" s="1"/>
  <c r="E31" i="10"/>
  <c r="F31" i="10" s="1"/>
  <c r="E21" i="10"/>
  <c r="F21" i="10" s="1"/>
  <c r="E76" i="10"/>
  <c r="F76" i="10" s="1"/>
  <c r="E83" i="10"/>
  <c r="F83" i="10" s="1"/>
  <c r="E98" i="10"/>
  <c r="F98" i="10" s="1"/>
  <c r="E34" i="10"/>
  <c r="F34" i="10" s="1"/>
  <c r="E85" i="10"/>
  <c r="F85" i="10" s="1"/>
  <c r="E111" i="10"/>
  <c r="F111" i="10" s="1"/>
  <c r="E112" i="10"/>
  <c r="F112" i="10" s="1"/>
  <c r="E113" i="10"/>
  <c r="F113" i="10" s="1"/>
  <c r="E69" i="10"/>
  <c r="F69" i="10" s="1"/>
  <c r="E30" i="10"/>
  <c r="F30" i="10" s="1"/>
  <c r="E9" i="10"/>
  <c r="F9" i="10" s="1"/>
  <c r="E86" i="10"/>
  <c r="F86" i="10" s="1"/>
  <c r="E35" i="10"/>
  <c r="F35" i="10" s="1"/>
  <c r="E103" i="10"/>
  <c r="F103" i="10" s="1"/>
  <c r="E45" i="10"/>
  <c r="F45" i="10" s="1"/>
  <c r="E92" i="10"/>
  <c r="F92" i="10" s="1"/>
  <c r="E79" i="10"/>
  <c r="F79" i="10" s="1"/>
  <c r="E74" i="10"/>
  <c r="F74" i="10" s="1"/>
  <c r="E55" i="10"/>
  <c r="F55" i="10" s="1"/>
  <c r="E77" i="10"/>
  <c r="F77" i="10" s="1"/>
  <c r="E46" i="10"/>
  <c r="F46" i="10" s="1"/>
  <c r="E84" i="10"/>
  <c r="F84" i="10" s="1"/>
  <c r="E44" i="10"/>
  <c r="F44" i="10" s="1"/>
  <c r="E81" i="10"/>
  <c r="F81" i="10" s="1"/>
  <c r="E48" i="10"/>
  <c r="F48" i="10" s="1"/>
  <c r="E27" i="10"/>
  <c r="F27" i="10" s="1"/>
  <c r="E56" i="10"/>
  <c r="F56" i="10" s="1"/>
  <c r="E54" i="10"/>
  <c r="F54" i="10" s="1"/>
  <c r="E75" i="10"/>
  <c r="F75" i="10" s="1"/>
  <c r="E60" i="10"/>
  <c r="F60" i="10" s="1"/>
  <c r="E91" i="10"/>
  <c r="F91" i="10" s="1"/>
  <c r="E51" i="10"/>
  <c r="F51" i="10" s="1"/>
  <c r="E114" i="10"/>
  <c r="F114" i="10" s="1"/>
  <c r="E13" i="10"/>
  <c r="F13" i="10" s="1"/>
  <c r="E80" i="10"/>
  <c r="F80" i="10" s="1"/>
  <c r="E96" i="10"/>
  <c r="F96" i="10" s="1"/>
  <c r="E88" i="10"/>
  <c r="F88" i="10" s="1"/>
  <c r="E73" i="10"/>
  <c r="F73" i="10" s="1"/>
  <c r="E66" i="10"/>
  <c r="F66" i="10" s="1"/>
  <c r="E68" i="10"/>
  <c r="F68" i="10" s="1"/>
  <c r="E101" i="10"/>
  <c r="F101" i="10" s="1"/>
  <c r="E115" i="10"/>
  <c r="F115" i="10" s="1"/>
  <c r="E67" i="10"/>
  <c r="F67" i="10" s="1"/>
  <c r="E94" i="10"/>
  <c r="F94" i="10" s="1"/>
  <c r="E97" i="10"/>
  <c r="F97" i="10" s="1"/>
  <c r="E72" i="10"/>
  <c r="F72" i="10" s="1"/>
  <c r="E99" i="10"/>
  <c r="F99" i="10" s="1"/>
  <c r="E116" i="10"/>
  <c r="F116" i="10" s="1"/>
  <c r="E38" i="10"/>
  <c r="F38" i="10" s="1"/>
  <c r="E37" i="10"/>
  <c r="F37" i="10" s="1"/>
  <c r="E102" i="10"/>
  <c r="F102" i="10" s="1"/>
  <c r="E20" i="10"/>
  <c r="F20" i="10" s="1"/>
  <c r="E90" i="10"/>
  <c r="F90" i="10" s="1"/>
  <c r="E82" i="10"/>
  <c r="F82" i="10" s="1"/>
  <c r="E33" i="10"/>
  <c r="F33" i="10" s="1"/>
  <c r="E42" i="10"/>
  <c r="F42" i="10" s="1"/>
  <c r="E36" i="10"/>
  <c r="F36" i="10" s="1"/>
  <c r="E104" i="10"/>
  <c r="F104" i="10" s="1"/>
  <c r="E26" i="10"/>
  <c r="F26" i="10" s="1"/>
  <c r="E19" i="10"/>
  <c r="F19" i="10" s="1"/>
  <c r="E40" i="10"/>
  <c r="F40" i="10" s="1"/>
  <c r="E117" i="10"/>
  <c r="F117" i="10" s="1"/>
  <c r="E53" i="10"/>
  <c r="F53" i="10" s="1"/>
  <c r="F8" i="9"/>
  <c r="G8" i="9" s="1"/>
  <c r="F26" i="9"/>
  <c r="G26" i="9" s="1"/>
  <c r="F39" i="9"/>
  <c r="G39" i="9" s="1"/>
  <c r="F9" i="9"/>
  <c r="G9" i="9" s="1"/>
  <c r="F22" i="9"/>
  <c r="F64" i="9"/>
  <c r="F52" i="9"/>
  <c r="F83" i="9"/>
  <c r="F84" i="9"/>
  <c r="F65" i="9"/>
  <c r="F85" i="9"/>
  <c r="F47" i="9"/>
  <c r="G47" i="9" s="1"/>
  <c r="F20" i="9"/>
  <c r="G20" i="9" s="1"/>
  <c r="F21" i="9"/>
  <c r="G21" i="9" s="1"/>
  <c r="F24" i="9"/>
  <c r="G24" i="9" s="1"/>
  <c r="G22" i="9"/>
  <c r="F63" i="9"/>
  <c r="F38" i="9"/>
  <c r="F86" i="9"/>
  <c r="F44" i="9"/>
  <c r="G44" i="9" s="1"/>
  <c r="F51" i="9"/>
  <c r="G51" i="9" s="1"/>
  <c r="F13" i="9"/>
  <c r="G13" i="9" s="1"/>
  <c r="F11" i="9"/>
  <c r="G11" i="9" s="1"/>
  <c r="F28" i="9"/>
  <c r="G28" i="9" s="1"/>
  <c r="F12" i="9"/>
  <c r="G12" i="9" s="1"/>
  <c r="F37" i="9"/>
  <c r="G37" i="9" s="1"/>
  <c r="F16" i="9"/>
  <c r="G16" i="9" s="1"/>
  <c r="F87" i="9"/>
  <c r="F88" i="9"/>
  <c r="F89" i="9"/>
  <c r="F90" i="9"/>
  <c r="G90" i="9" s="1"/>
  <c r="F14" i="9"/>
  <c r="G14" i="9" s="1"/>
  <c r="G38" i="9"/>
  <c r="F25" i="9"/>
  <c r="G25" i="9" s="1"/>
  <c r="F33" i="9"/>
  <c r="G33" i="9" s="1"/>
  <c r="F36" i="9"/>
  <c r="G36" i="9" s="1"/>
  <c r="F43" i="9"/>
  <c r="G43" i="9" s="1"/>
  <c r="F10" i="9"/>
  <c r="G10" i="9" s="1"/>
  <c r="F91" i="9"/>
  <c r="F61" i="9"/>
  <c r="G61" i="9" s="1"/>
  <c r="F79" i="9"/>
  <c r="F69" i="9"/>
  <c r="G69" i="9" s="1"/>
  <c r="F92" i="9"/>
  <c r="G92" i="9" s="1"/>
  <c r="F72" i="9"/>
  <c r="G72" i="9" s="1"/>
  <c r="F53" i="9"/>
  <c r="G53" i="9" s="1"/>
  <c r="F71" i="9"/>
  <c r="G71" i="9" s="1"/>
  <c r="F15" i="9"/>
  <c r="G15" i="9" s="1"/>
  <c r="G52" i="9"/>
  <c r="F40" i="9"/>
  <c r="G40" i="9" s="1"/>
  <c r="F41" i="9"/>
  <c r="G41" i="9" s="1"/>
  <c r="F93" i="9"/>
  <c r="G93" i="9" s="1"/>
  <c r="F55" i="9"/>
  <c r="G55" i="9" s="1"/>
  <c r="F94" i="9"/>
  <c r="G94" i="9" s="1"/>
  <c r="F31" i="9"/>
  <c r="G31" i="9" s="1"/>
  <c r="F95" i="9"/>
  <c r="G95" i="9" s="1"/>
  <c r="F96" i="9"/>
  <c r="F97" i="9"/>
  <c r="F98" i="9"/>
  <c r="F99" i="9"/>
  <c r="G99" i="9" s="1"/>
  <c r="G63" i="9"/>
  <c r="F82" i="9"/>
  <c r="G82" i="9" s="1"/>
  <c r="G64" i="9"/>
  <c r="F77" i="9"/>
  <c r="G65" i="9"/>
  <c r="F100" i="9"/>
  <c r="G100" i="9" s="1"/>
  <c r="F48" i="9"/>
  <c r="G48" i="9" s="1"/>
  <c r="F101" i="9"/>
  <c r="G101" i="9" s="1"/>
  <c r="F102" i="9"/>
  <c r="F103" i="9"/>
  <c r="F104" i="9"/>
  <c r="G104" i="9" s="1"/>
  <c r="F74" i="9"/>
  <c r="G74" i="9" s="1"/>
  <c r="F59" i="9"/>
  <c r="G59" i="9" s="1"/>
  <c r="F76" i="9"/>
  <c r="G76" i="9" s="1"/>
  <c r="F66" i="9"/>
  <c r="G66" i="9" s="1"/>
  <c r="F105" i="9"/>
  <c r="F106" i="9"/>
  <c r="G77" i="9"/>
  <c r="F107" i="9"/>
  <c r="G107" i="9" s="1"/>
  <c r="F75" i="9"/>
  <c r="G75" i="9" s="1"/>
  <c r="G79" i="9"/>
  <c r="F49" i="9"/>
  <c r="G49" i="9" s="1"/>
  <c r="F108" i="9"/>
  <c r="F70" i="9"/>
  <c r="G70" i="9" s="1"/>
  <c r="F81" i="9"/>
  <c r="G81" i="9" s="1"/>
  <c r="G83" i="9"/>
  <c r="F73" i="9"/>
  <c r="G73" i="9" s="1"/>
  <c r="G84" i="9"/>
  <c r="F109" i="9"/>
  <c r="G85" i="9"/>
  <c r="F35" i="9"/>
  <c r="G35" i="9" s="1"/>
  <c r="G86" i="9"/>
  <c r="F56" i="9"/>
  <c r="G56" i="9" s="1"/>
  <c r="G87" i="9"/>
  <c r="F42" i="9"/>
  <c r="G42" i="9" s="1"/>
  <c r="G88" i="9"/>
  <c r="F110" i="9"/>
  <c r="G110" i="9" s="1"/>
  <c r="G89" i="9"/>
  <c r="F111" i="9"/>
  <c r="G111" i="9" s="1"/>
  <c r="F62" i="9"/>
  <c r="G62" i="9" s="1"/>
  <c r="G91" i="9"/>
  <c r="F60" i="9"/>
  <c r="G60" i="9" s="1"/>
  <c r="F34" i="9"/>
  <c r="G34" i="9" s="1"/>
  <c r="F32" i="9"/>
  <c r="G32" i="9" s="1"/>
  <c r="F50" i="9"/>
  <c r="G50" i="9" s="1"/>
  <c r="F45" i="9"/>
  <c r="G45" i="9" s="1"/>
  <c r="G96" i="9"/>
  <c r="F78" i="9"/>
  <c r="G78" i="9" s="1"/>
  <c r="G97" i="9"/>
  <c r="F67" i="9"/>
  <c r="G67" i="9" s="1"/>
  <c r="G98" i="9"/>
  <c r="F112" i="9"/>
  <c r="G112" i="9" s="1"/>
  <c r="F113" i="9"/>
  <c r="F114" i="9"/>
  <c r="G114" i="9" s="1"/>
  <c r="F80" i="9"/>
  <c r="G80" i="9" s="1"/>
  <c r="G102" i="9"/>
  <c r="F29" i="9"/>
  <c r="G29" i="9" s="1"/>
  <c r="G103" i="9"/>
  <c r="F46" i="9"/>
  <c r="G46" i="9" s="1"/>
  <c r="F19" i="9"/>
  <c r="G19" i="9" s="1"/>
  <c r="G105" i="9"/>
  <c r="F27" i="9"/>
  <c r="G27" i="9" s="1"/>
  <c r="G106" i="9"/>
  <c r="F68" i="9"/>
  <c r="G68" i="9" s="1"/>
  <c r="F115" i="9"/>
  <c r="G115" i="9" s="1"/>
  <c r="G108" i="9"/>
  <c r="F23" i="9"/>
  <c r="G23" i="9" s="1"/>
  <c r="G109" i="9"/>
  <c r="F57" i="9"/>
  <c r="G57" i="9" s="1"/>
  <c r="F116" i="9"/>
  <c r="G116" i="9" s="1"/>
  <c r="F58" i="9"/>
  <c r="G58" i="9" s="1"/>
  <c r="F30" i="9"/>
  <c r="G30" i="9" s="1"/>
  <c r="G113" i="9"/>
  <c r="F17" i="9"/>
  <c r="G17" i="9" s="1"/>
  <c r="F117" i="9"/>
  <c r="F54" i="9"/>
  <c r="G54" i="9" s="1"/>
  <c r="F18" i="9"/>
  <c r="G18" i="9" s="1"/>
  <c r="J9" i="8"/>
  <c r="K9" i="8" s="1"/>
  <c r="J27" i="8"/>
  <c r="K27" i="8" s="1"/>
  <c r="J40" i="8"/>
  <c r="K40" i="8" s="1"/>
  <c r="J10" i="8"/>
  <c r="K10" i="8" s="1"/>
  <c r="J23" i="8"/>
  <c r="K23" i="8" s="1"/>
  <c r="J65" i="8"/>
  <c r="K65" i="8" s="1"/>
  <c r="J53" i="8"/>
  <c r="K53" i="8" s="1"/>
  <c r="J84" i="8"/>
  <c r="K84" i="8" s="1"/>
  <c r="J85" i="8"/>
  <c r="K85" i="8" s="1"/>
  <c r="J66" i="8"/>
  <c r="K66" i="8" s="1"/>
  <c r="J86" i="8"/>
  <c r="K86" i="8" s="1"/>
  <c r="J48" i="8"/>
  <c r="K48" i="8" s="1"/>
  <c r="J21" i="8"/>
  <c r="K21" i="8" s="1"/>
  <c r="J22" i="8"/>
  <c r="K22" i="8" s="1"/>
  <c r="J25" i="8"/>
  <c r="K25" i="8" s="1"/>
  <c r="J64" i="8"/>
  <c r="K64" i="8" s="1"/>
  <c r="J39" i="8"/>
  <c r="K39" i="8" s="1"/>
  <c r="J87" i="8"/>
  <c r="K87" i="8" s="1"/>
  <c r="J45" i="8"/>
  <c r="K45" i="8" s="1"/>
  <c r="J52" i="8"/>
  <c r="K52" i="8" s="1"/>
  <c r="J14" i="8"/>
  <c r="K14" i="8" s="1"/>
  <c r="J12" i="8"/>
  <c r="K12" i="8" s="1"/>
  <c r="J29" i="8"/>
  <c r="K29" i="8" s="1"/>
  <c r="J13" i="8"/>
  <c r="K13" i="8" s="1"/>
  <c r="J38" i="8"/>
  <c r="K38" i="8" s="1"/>
  <c r="J17" i="8"/>
  <c r="K17" i="8" s="1"/>
  <c r="J88" i="8"/>
  <c r="K88" i="8" s="1"/>
  <c r="J89" i="8"/>
  <c r="K89" i="8" s="1"/>
  <c r="J90" i="8"/>
  <c r="K90" i="8" s="1"/>
  <c r="J91" i="8"/>
  <c r="K91" i="8" s="1"/>
  <c r="J15" i="8"/>
  <c r="K15" i="8" s="1"/>
  <c r="J26" i="8"/>
  <c r="K26" i="8" s="1"/>
  <c r="J34" i="8"/>
  <c r="K34" i="8" s="1"/>
  <c r="J37" i="8"/>
  <c r="K37" i="8" s="1"/>
  <c r="J44" i="8"/>
  <c r="K44" i="8" s="1"/>
  <c r="J11" i="8"/>
  <c r="K11" i="8" s="1"/>
  <c r="J92" i="8"/>
  <c r="K92" i="8" s="1"/>
  <c r="J62" i="8"/>
  <c r="K62" i="8" s="1"/>
  <c r="J80" i="8"/>
  <c r="K80" i="8" s="1"/>
  <c r="J70" i="8"/>
  <c r="K70" i="8" s="1"/>
  <c r="J93" i="8"/>
  <c r="K93" i="8" s="1"/>
  <c r="J73" i="8"/>
  <c r="K73" i="8" s="1"/>
  <c r="J54" i="8"/>
  <c r="K54" i="8" s="1"/>
  <c r="J72" i="8"/>
  <c r="K72" i="8" s="1"/>
  <c r="J16" i="8"/>
  <c r="K16" i="8" s="1"/>
  <c r="J41" i="8"/>
  <c r="K41" i="8" s="1"/>
  <c r="J42" i="8"/>
  <c r="K42" i="8" s="1"/>
  <c r="J94" i="8"/>
  <c r="K94" i="8" s="1"/>
  <c r="J56" i="8"/>
  <c r="K56" i="8" s="1"/>
  <c r="J95" i="8"/>
  <c r="K95" i="8" s="1"/>
  <c r="J32" i="8"/>
  <c r="K32" i="8" s="1"/>
  <c r="J96" i="8"/>
  <c r="K96" i="8" s="1"/>
  <c r="J97" i="8"/>
  <c r="K97" i="8" s="1"/>
  <c r="J98" i="8"/>
  <c r="K98" i="8" s="1"/>
  <c r="J99" i="8"/>
  <c r="K99" i="8" s="1"/>
  <c r="J100" i="8"/>
  <c r="K100" i="8" s="1"/>
  <c r="J83" i="8"/>
  <c r="K83" i="8" s="1"/>
  <c r="J78" i="8"/>
  <c r="K78" i="8" s="1"/>
  <c r="J101" i="8"/>
  <c r="K101" i="8" s="1"/>
  <c r="J49" i="8"/>
  <c r="K49" i="8" s="1"/>
  <c r="J102" i="8"/>
  <c r="K102" i="8" s="1"/>
  <c r="J103" i="8"/>
  <c r="K103" i="8" s="1"/>
  <c r="J104" i="8"/>
  <c r="K104" i="8" s="1"/>
  <c r="J105" i="8"/>
  <c r="K105" i="8" s="1"/>
  <c r="J75" i="8"/>
  <c r="K75" i="8" s="1"/>
  <c r="J60" i="8"/>
  <c r="K60" i="8" s="1"/>
  <c r="J77" i="8"/>
  <c r="K77" i="8" s="1"/>
  <c r="J67" i="8"/>
  <c r="K67" i="8" s="1"/>
  <c r="J106" i="8"/>
  <c r="K106" i="8" s="1"/>
  <c r="J107" i="8"/>
  <c r="K107" i="8" s="1"/>
  <c r="J108" i="8"/>
  <c r="K108" i="8" s="1"/>
  <c r="J76" i="8"/>
  <c r="K76" i="8" s="1"/>
  <c r="J50" i="8"/>
  <c r="K50" i="8" s="1"/>
  <c r="J109" i="8"/>
  <c r="K109" i="8" s="1"/>
  <c r="J71" i="8"/>
  <c r="K71" i="8" s="1"/>
  <c r="J82" i="8"/>
  <c r="K82" i="8" s="1"/>
  <c r="J74" i="8"/>
  <c r="K74" i="8" s="1"/>
  <c r="J110" i="8"/>
  <c r="K110" i="8" s="1"/>
  <c r="J36" i="8"/>
  <c r="K36" i="8" s="1"/>
  <c r="J57" i="8"/>
  <c r="K57" i="8" s="1"/>
  <c r="J43" i="8"/>
  <c r="K43" i="8" s="1"/>
  <c r="J111" i="8"/>
  <c r="K111" i="8" s="1"/>
  <c r="J112" i="8"/>
  <c r="K112" i="8" s="1"/>
  <c r="J63" i="8"/>
  <c r="K63" i="8" s="1"/>
  <c r="J61" i="8"/>
  <c r="K61" i="8" s="1"/>
  <c r="J35" i="8"/>
  <c r="K35" i="8" s="1"/>
  <c r="J33" i="8"/>
  <c r="K33" i="8" s="1"/>
  <c r="J51" i="8"/>
  <c r="K51" i="8" s="1"/>
  <c r="J46" i="8"/>
  <c r="K46" i="8" s="1"/>
  <c r="J79" i="8"/>
  <c r="K79" i="8" s="1"/>
  <c r="J68" i="8"/>
  <c r="K68" i="8" s="1"/>
  <c r="J113" i="8"/>
  <c r="K113" i="8" s="1"/>
  <c r="J114" i="8"/>
  <c r="K114" i="8" s="1"/>
  <c r="J115" i="8"/>
  <c r="K115" i="8" s="1"/>
  <c r="J81" i="8"/>
  <c r="K81" i="8" s="1"/>
  <c r="J30" i="8"/>
  <c r="K30" i="8" s="1"/>
  <c r="J47" i="8"/>
  <c r="K47" i="8" s="1"/>
  <c r="J20" i="8"/>
  <c r="K20" i="8" s="1"/>
  <c r="J28" i="8"/>
  <c r="K28" i="8" s="1"/>
  <c r="J69" i="8"/>
  <c r="K69" i="8" s="1"/>
  <c r="J116" i="8"/>
  <c r="K116" i="8" s="1"/>
  <c r="J24" i="8"/>
  <c r="K24" i="8" s="1"/>
  <c r="J58" i="8"/>
  <c r="K58" i="8" s="1"/>
  <c r="J117" i="8"/>
  <c r="K117" i="8" s="1"/>
  <c r="J59" i="8"/>
  <c r="K59" i="8" s="1"/>
  <c r="J31" i="8"/>
  <c r="K31" i="8" s="1"/>
  <c r="J18" i="8"/>
  <c r="K18" i="8" s="1"/>
  <c r="J118" i="8"/>
  <c r="K118" i="8" s="1"/>
  <c r="J55" i="8"/>
  <c r="K55" i="8" s="1"/>
  <c r="J19" i="8"/>
  <c r="K19" i="8" s="1"/>
  <c r="D118" i="6" l="1"/>
  <c r="E118" i="6"/>
  <c r="F118" i="6"/>
  <c r="G118" i="6"/>
  <c r="H118" i="6"/>
  <c r="I118" i="6"/>
  <c r="J118" i="6"/>
  <c r="K118" i="6"/>
  <c r="L118" i="6"/>
  <c r="M118" i="6"/>
  <c r="N118" i="6"/>
  <c r="O118" i="6"/>
  <c r="P118" i="6"/>
  <c r="C118" i="6"/>
  <c r="G15" i="7"/>
  <c r="G17" i="7"/>
  <c r="F58" i="7"/>
  <c r="F59" i="7"/>
  <c r="F60" i="7"/>
  <c r="F61" i="7"/>
  <c r="F62" i="7"/>
  <c r="F30" i="7"/>
  <c r="F28" i="7"/>
  <c r="F63" i="7"/>
  <c r="F64" i="7"/>
  <c r="F25" i="7"/>
  <c r="F36" i="7"/>
  <c r="F56" i="7"/>
  <c r="F14" i="7"/>
  <c r="G14" i="7" s="1"/>
  <c r="F8" i="7"/>
  <c r="G8" i="7" s="1"/>
  <c r="F17" i="7"/>
  <c r="F40" i="7"/>
  <c r="F65" i="7"/>
  <c r="F24" i="7"/>
  <c r="F33" i="7"/>
  <c r="F48" i="7"/>
  <c r="F41" i="7"/>
  <c r="F27" i="7"/>
  <c r="F55" i="7"/>
  <c r="F20" i="7"/>
  <c r="F22" i="7"/>
  <c r="F66" i="7"/>
  <c r="F67" i="7"/>
  <c r="F68" i="7"/>
  <c r="F44" i="7"/>
  <c r="F69" i="7"/>
  <c r="F46" i="7"/>
  <c r="F70" i="7"/>
  <c r="F71" i="7"/>
  <c r="F53" i="7"/>
  <c r="F72" i="7"/>
  <c r="F16" i="7"/>
  <c r="G16" i="7" s="1"/>
  <c r="F73" i="7"/>
  <c r="F12" i="7"/>
  <c r="G12" i="7" s="1"/>
  <c r="F37" i="7"/>
  <c r="F43" i="7"/>
  <c r="F74" i="7"/>
  <c r="F39" i="7"/>
  <c r="F21" i="7"/>
  <c r="F13" i="7"/>
  <c r="G13" i="7" s="1"/>
  <c r="F54" i="7"/>
  <c r="F9" i="7"/>
  <c r="G9" i="7" s="1"/>
  <c r="F75" i="7"/>
  <c r="F51" i="7"/>
  <c r="F76" i="7"/>
  <c r="F77" i="7"/>
  <c r="F31" i="7"/>
  <c r="F50" i="7"/>
  <c r="F49" i="7"/>
  <c r="F78" i="7"/>
  <c r="F38" i="7"/>
  <c r="F79" i="7"/>
  <c r="F23" i="7"/>
  <c r="F80" i="7"/>
  <c r="F81" i="7"/>
  <c r="F32" i="7"/>
  <c r="F34" i="7"/>
  <c r="F82" i="7"/>
  <c r="F83" i="7"/>
  <c r="F15" i="7"/>
  <c r="F35" i="7"/>
  <c r="F10" i="7"/>
  <c r="G10" i="7" s="1"/>
  <c r="F52" i="7"/>
  <c r="F84" i="7"/>
  <c r="F85" i="7"/>
  <c r="F86" i="7"/>
  <c r="F87" i="7"/>
  <c r="F19" i="7"/>
  <c r="F47" i="7"/>
  <c r="F88" i="7"/>
  <c r="F89" i="7"/>
  <c r="F90" i="7"/>
  <c r="F91" i="7"/>
  <c r="F92" i="7"/>
  <c r="F93" i="7"/>
  <c r="F94" i="7"/>
  <c r="F95" i="7"/>
  <c r="F96" i="7"/>
  <c r="F97" i="7"/>
  <c r="F98" i="7"/>
  <c r="F99" i="7"/>
  <c r="F100" i="7"/>
  <c r="F101" i="7"/>
  <c r="F102" i="7"/>
  <c r="F103" i="7"/>
  <c r="F104" i="7"/>
  <c r="F45" i="7"/>
  <c r="F105" i="7"/>
  <c r="F29" i="7"/>
  <c r="F106" i="7"/>
  <c r="F107" i="7"/>
  <c r="F108" i="7"/>
  <c r="F109" i="7"/>
  <c r="F110" i="7"/>
  <c r="F18" i="7"/>
  <c r="F42" i="7"/>
  <c r="F111" i="7"/>
  <c r="F112" i="7"/>
  <c r="F113" i="7"/>
  <c r="F114" i="7"/>
  <c r="F115" i="7"/>
  <c r="F11" i="7"/>
  <c r="G11" i="7" s="1"/>
  <c r="F26" i="7"/>
  <c r="F116" i="7"/>
  <c r="F117" i="7"/>
  <c r="F57" i="7"/>
  <c r="Q54" i="6"/>
  <c r="Q55" i="6"/>
  <c r="Q56" i="6"/>
  <c r="Q57" i="6"/>
  <c r="Q58" i="6"/>
  <c r="Q27" i="6"/>
  <c r="Q25" i="6"/>
  <c r="Q59" i="6"/>
  <c r="Q60" i="6"/>
  <c r="Q22" i="6"/>
  <c r="Q33" i="6"/>
  <c r="Q52" i="6"/>
  <c r="Q15" i="6"/>
  <c r="R15" i="6" s="1"/>
  <c r="Q8" i="6"/>
  <c r="R8" i="6" s="1"/>
  <c r="Q16" i="6"/>
  <c r="R16" i="6" s="1"/>
  <c r="Q36" i="6"/>
  <c r="Q61" i="6"/>
  <c r="Q62" i="6"/>
  <c r="Q30" i="6"/>
  <c r="Q45" i="6"/>
  <c r="Q37" i="6"/>
  <c r="Q24" i="6"/>
  <c r="Q63" i="6"/>
  <c r="Q17" i="6"/>
  <c r="R17" i="6" s="1"/>
  <c r="Q20" i="6"/>
  <c r="Q64" i="6"/>
  <c r="Q65" i="6"/>
  <c r="Q66" i="6"/>
  <c r="Q39" i="6"/>
  <c r="Q67" i="6"/>
  <c r="Q43" i="6"/>
  <c r="Q68" i="6"/>
  <c r="Q69" i="6"/>
  <c r="Q49" i="6"/>
  <c r="Q70" i="6"/>
  <c r="Q14" i="6"/>
  <c r="R14" i="6" s="1"/>
  <c r="Q71" i="6"/>
  <c r="Q11" i="6"/>
  <c r="R11" i="6" s="1"/>
  <c r="Q34" i="6"/>
  <c r="Q38" i="6"/>
  <c r="Q72" i="6"/>
  <c r="Q35" i="6"/>
  <c r="Q18" i="6"/>
  <c r="Q12" i="6"/>
  <c r="R12" i="6" s="1"/>
  <c r="Q51" i="6"/>
  <c r="Q9" i="6"/>
  <c r="R9" i="6" s="1"/>
  <c r="Q73" i="6"/>
  <c r="Q48" i="6"/>
  <c r="Q74" i="6"/>
  <c r="Q75" i="6"/>
  <c r="Q28" i="6"/>
  <c r="Q47" i="6"/>
  <c r="Q46" i="6"/>
  <c r="Q76" i="6"/>
  <c r="Q42" i="6"/>
  <c r="Q77" i="6"/>
  <c r="Q21" i="6"/>
  <c r="Q78" i="6"/>
  <c r="Q79" i="6"/>
  <c r="Q29" i="6"/>
  <c r="Q31" i="6"/>
  <c r="Q80" i="6"/>
  <c r="Q81" i="6"/>
  <c r="Q13" i="6"/>
  <c r="R13" i="6" s="1"/>
  <c r="Q32" i="6"/>
  <c r="Q10" i="6"/>
  <c r="R10" i="6" s="1"/>
  <c r="Q50" i="6"/>
  <c r="Q82" i="6"/>
  <c r="Q83" i="6"/>
  <c r="Q84" i="6"/>
  <c r="Q85" i="6"/>
  <c r="Q86" i="6"/>
  <c r="Q44" i="6"/>
  <c r="Q87" i="6"/>
  <c r="Q88" i="6"/>
  <c r="Q89" i="6"/>
  <c r="Q90" i="6"/>
  <c r="Q91" i="6"/>
  <c r="Q92" i="6"/>
  <c r="Q93" i="6"/>
  <c r="Q94" i="6"/>
  <c r="Q95" i="6"/>
  <c r="Q96" i="6"/>
  <c r="Q97" i="6"/>
  <c r="Q98" i="6"/>
  <c r="Q99" i="6"/>
  <c r="Q100" i="6"/>
  <c r="Q101" i="6"/>
  <c r="Q102" i="6"/>
  <c r="Q103" i="6"/>
  <c r="Q41" i="6"/>
  <c r="Q104" i="6"/>
  <c r="Q26" i="6"/>
  <c r="Q105" i="6"/>
  <c r="Q106" i="6"/>
  <c r="Q107" i="6"/>
  <c r="Q108" i="6"/>
  <c r="Q109" i="6"/>
  <c r="Q110" i="6"/>
  <c r="Q40" i="6"/>
  <c r="Q111" i="6"/>
  <c r="Q112" i="6"/>
  <c r="Q113" i="6"/>
  <c r="Q114" i="6"/>
  <c r="Q115" i="6"/>
  <c r="Q19" i="6"/>
  <c r="Q23" i="6"/>
  <c r="Q116" i="6"/>
  <c r="Q117" i="6"/>
  <c r="Q53" i="6"/>
  <c r="F16" i="5"/>
  <c r="G16" i="5" s="1"/>
  <c r="F45" i="5"/>
  <c r="F63" i="5"/>
  <c r="F64" i="5"/>
  <c r="F56" i="5"/>
  <c r="F59" i="5"/>
  <c r="F41" i="5"/>
  <c r="F65" i="5"/>
  <c r="F66" i="5"/>
  <c r="F57" i="5"/>
  <c r="F67" i="5"/>
  <c r="F49" i="5"/>
  <c r="F13" i="5"/>
  <c r="G13" i="5" s="1"/>
  <c r="F12" i="5"/>
  <c r="G12" i="5" s="1"/>
  <c r="F24" i="5"/>
  <c r="F68" i="5"/>
  <c r="F69" i="5"/>
  <c r="F70" i="5"/>
  <c r="F46" i="5"/>
  <c r="F71" i="5"/>
  <c r="F43" i="5"/>
  <c r="F27" i="5"/>
  <c r="F39" i="5"/>
  <c r="F72" i="5"/>
  <c r="F73" i="5"/>
  <c r="F20" i="5"/>
  <c r="F53" i="5"/>
  <c r="F14" i="5"/>
  <c r="G14" i="5" s="1"/>
  <c r="F50" i="5"/>
  <c r="F74" i="5"/>
  <c r="F8" i="5"/>
  <c r="G8" i="5" s="1"/>
  <c r="F58" i="5"/>
  <c r="F75" i="5"/>
  <c r="F76" i="5"/>
  <c r="F18" i="5"/>
  <c r="F11" i="5"/>
  <c r="G11" i="5" s="1"/>
  <c r="F77" i="5"/>
  <c r="F32" i="5"/>
  <c r="F15" i="5"/>
  <c r="G15" i="5" s="1"/>
  <c r="F40" i="5"/>
  <c r="F78" i="5"/>
  <c r="F54" i="5"/>
  <c r="F35" i="5"/>
  <c r="F34" i="5"/>
  <c r="F38" i="5"/>
  <c r="F44" i="5"/>
  <c r="F9" i="5"/>
  <c r="G9" i="5" s="1"/>
  <c r="F79" i="5"/>
  <c r="F80" i="5"/>
  <c r="F81" i="5"/>
  <c r="F82" i="5"/>
  <c r="F83" i="5"/>
  <c r="F84" i="5"/>
  <c r="F42" i="5"/>
  <c r="F33" i="5"/>
  <c r="F85" i="5"/>
  <c r="F25" i="5"/>
  <c r="F10" i="5"/>
  <c r="G10" i="5" s="1"/>
  <c r="F86" i="5"/>
  <c r="F28" i="5"/>
  <c r="F87" i="5"/>
  <c r="F19" i="5"/>
  <c r="F88" i="5"/>
  <c r="F22" i="5"/>
  <c r="F23" i="5"/>
  <c r="F21" i="5"/>
  <c r="F55" i="5"/>
  <c r="F89" i="5"/>
  <c r="F90" i="5"/>
  <c r="F91" i="5"/>
  <c r="F92" i="5"/>
  <c r="F93" i="5"/>
  <c r="F37" i="5"/>
  <c r="F94" i="5"/>
  <c r="F95" i="5"/>
  <c r="F96" i="5"/>
  <c r="F97" i="5"/>
  <c r="F98" i="5"/>
  <c r="F99" i="5"/>
  <c r="F100" i="5"/>
  <c r="F101" i="5"/>
  <c r="F102" i="5"/>
  <c r="F103" i="5"/>
  <c r="F51" i="5"/>
  <c r="F61" i="5"/>
  <c r="F104" i="5"/>
  <c r="F47" i="5"/>
  <c r="F105" i="5"/>
  <c r="F60" i="5"/>
  <c r="F106" i="5"/>
  <c r="F107" i="5"/>
  <c r="F108" i="5"/>
  <c r="F52" i="5"/>
  <c r="F109" i="5"/>
  <c r="F110" i="5"/>
  <c r="F31" i="5"/>
  <c r="F26" i="5"/>
  <c r="F111" i="5"/>
  <c r="F112" i="5"/>
  <c r="F30" i="5"/>
  <c r="F113" i="5"/>
  <c r="F48" i="5"/>
  <c r="F36" i="5"/>
  <c r="F114" i="5"/>
  <c r="F115" i="5"/>
  <c r="F17" i="5"/>
  <c r="G17" i="5" s="1"/>
  <c r="F29" i="5"/>
  <c r="F116" i="5"/>
  <c r="F117" i="5"/>
  <c r="F62" i="5"/>
  <c r="G85" i="4"/>
  <c r="G15" i="4"/>
  <c r="G103" i="4"/>
  <c r="G73" i="4"/>
  <c r="G81" i="4"/>
  <c r="G117" i="4"/>
  <c r="G69" i="4"/>
  <c r="G61" i="4"/>
  <c r="G151" i="4"/>
  <c r="G60" i="4"/>
  <c r="G140" i="4"/>
  <c r="G97" i="4"/>
  <c r="G67" i="4"/>
  <c r="G109" i="4"/>
  <c r="G116" i="4"/>
  <c r="G76" i="4"/>
  <c r="G128" i="4"/>
  <c r="G160" i="4"/>
  <c r="G18" i="4"/>
  <c r="G108" i="4"/>
  <c r="G137" i="4"/>
  <c r="G75" i="4"/>
  <c r="G52" i="4"/>
  <c r="G44" i="4"/>
  <c r="G164" i="4"/>
  <c r="G78" i="4"/>
  <c r="G22" i="4"/>
  <c r="G58" i="4"/>
  <c r="G62" i="4"/>
  <c r="G138" i="4"/>
  <c r="G99" i="4"/>
  <c r="G106" i="4"/>
  <c r="G141" i="4"/>
  <c r="G159" i="4"/>
  <c r="G105" i="4"/>
  <c r="G21" i="4"/>
  <c r="G71" i="4"/>
  <c r="G30" i="4"/>
  <c r="G28" i="4"/>
  <c r="G32" i="4"/>
  <c r="G38" i="4"/>
  <c r="G150" i="4"/>
  <c r="G40" i="4"/>
  <c r="G23" i="4"/>
  <c r="G29" i="4"/>
  <c r="G14" i="4"/>
  <c r="G36" i="4"/>
  <c r="G154" i="4"/>
  <c r="G125" i="4"/>
  <c r="G79" i="4"/>
  <c r="G16" i="4"/>
  <c r="G34" i="4"/>
  <c r="G95" i="4"/>
  <c r="G146" i="4"/>
  <c r="G41" i="4"/>
  <c r="G54" i="4"/>
  <c r="G65" i="4"/>
  <c r="G9" i="4"/>
  <c r="G70" i="4"/>
  <c r="G134" i="4"/>
  <c r="G12" i="4"/>
  <c r="G63" i="4"/>
  <c r="G51" i="4"/>
  <c r="G165" i="4"/>
  <c r="G11" i="4"/>
  <c r="G157" i="4"/>
  <c r="G120" i="4"/>
  <c r="G124" i="4"/>
  <c r="G8" i="4"/>
  <c r="G80" i="4"/>
  <c r="G27" i="4"/>
  <c r="G162" i="4"/>
  <c r="G59" i="4"/>
  <c r="G136" i="4"/>
  <c r="G53" i="4"/>
  <c r="G64" i="4"/>
  <c r="G91" i="4"/>
  <c r="G133" i="4"/>
  <c r="G82" i="4"/>
  <c r="G94" i="4"/>
  <c r="G57" i="4"/>
  <c r="G126" i="4"/>
  <c r="G96" i="4"/>
  <c r="G123" i="4"/>
  <c r="G145" i="4"/>
  <c r="G48" i="4"/>
  <c r="G72" i="4"/>
  <c r="G17" i="4"/>
  <c r="G56" i="4"/>
  <c r="G74" i="4"/>
  <c r="G153" i="4"/>
  <c r="G112" i="4"/>
  <c r="G110" i="4"/>
  <c r="G161" i="4"/>
  <c r="G149" i="4"/>
  <c r="G39" i="4"/>
  <c r="G47" i="4"/>
  <c r="G24" i="4"/>
  <c r="G66" i="4"/>
  <c r="G114" i="4"/>
  <c r="G98" i="4"/>
  <c r="G118" i="4"/>
  <c r="G83" i="4"/>
  <c r="G55" i="4"/>
  <c r="G50" i="4"/>
  <c r="G92" i="4"/>
  <c r="G33" i="4"/>
  <c r="G86" i="4"/>
  <c r="G19" i="4"/>
  <c r="G26" i="4"/>
  <c r="G119" i="4"/>
  <c r="G43" i="4"/>
  <c r="G113" i="4"/>
  <c r="G13" i="4"/>
  <c r="G31" i="4"/>
  <c r="G132" i="4"/>
  <c r="G45" i="4"/>
  <c r="G25" i="4"/>
  <c r="G42" i="4"/>
  <c r="G130" i="4"/>
  <c r="G68" i="4"/>
  <c r="G147" i="4"/>
  <c r="G158" i="4"/>
  <c r="G142" i="4"/>
  <c r="G100" i="4"/>
  <c r="G35" i="4"/>
  <c r="G89" i="4"/>
  <c r="G88" i="4"/>
  <c r="G163" i="4"/>
  <c r="G152" i="4"/>
  <c r="G131" i="4"/>
  <c r="G115" i="4"/>
  <c r="G127" i="4"/>
  <c r="G93" i="4"/>
  <c r="G84" i="4"/>
  <c r="G148" i="4"/>
  <c r="G111" i="4"/>
  <c r="G102" i="4"/>
  <c r="G144" i="4"/>
  <c r="G135" i="4"/>
  <c r="G46" i="4"/>
  <c r="G104" i="4"/>
  <c r="G156" i="4"/>
  <c r="G107" i="4"/>
  <c r="G143" i="4"/>
  <c r="G90" i="4"/>
  <c r="G10" i="4"/>
  <c r="G20" i="4"/>
  <c r="G121" i="4"/>
  <c r="G49" i="4"/>
  <c r="G129" i="4"/>
  <c r="G87" i="4"/>
  <c r="G155" i="4"/>
  <c r="G122" i="4"/>
  <c r="G77" i="4"/>
  <c r="G101" i="4"/>
  <c r="G37" i="4"/>
  <c r="G139" i="4"/>
  <c r="F34" i="3"/>
  <c r="F42" i="3"/>
  <c r="F48" i="3"/>
  <c r="F44" i="3"/>
  <c r="F23" i="3"/>
  <c r="F27" i="3"/>
  <c r="F29" i="3"/>
  <c r="F14" i="3"/>
  <c r="G14" i="3" s="1"/>
  <c r="F45" i="3"/>
  <c r="F12" i="3"/>
  <c r="G12" i="3" s="1"/>
  <c r="F13" i="3"/>
  <c r="G13" i="3" s="1"/>
  <c r="F30" i="3"/>
  <c r="F43" i="3"/>
  <c r="F47" i="3"/>
  <c r="F17" i="3"/>
  <c r="G17" i="3" s="1"/>
  <c r="F36" i="3"/>
  <c r="F25" i="3"/>
  <c r="F21" i="3"/>
  <c r="F18" i="3"/>
  <c r="F16" i="3"/>
  <c r="G16" i="3" s="1"/>
  <c r="F11" i="3"/>
  <c r="G11" i="3" s="1"/>
  <c r="F49" i="3"/>
  <c r="F28" i="3"/>
  <c r="F31" i="3"/>
  <c r="F33" i="3"/>
  <c r="F9" i="3"/>
  <c r="G9" i="3" s="1"/>
  <c r="F19" i="3"/>
  <c r="F38" i="3"/>
  <c r="F22" i="3"/>
  <c r="F24" i="3"/>
  <c r="F32" i="3"/>
  <c r="F26" i="3"/>
  <c r="F41" i="3"/>
  <c r="F39" i="3"/>
  <c r="F10" i="3"/>
  <c r="G10" i="3" s="1"/>
  <c r="F46" i="3"/>
  <c r="F35" i="3"/>
  <c r="F40" i="3"/>
  <c r="F20" i="3"/>
  <c r="F8" i="3"/>
  <c r="G8" i="3" s="1"/>
  <c r="F15" i="3"/>
  <c r="G15" i="3" s="1"/>
  <c r="F37" i="3"/>
  <c r="F84" i="2"/>
  <c r="F15" i="2"/>
  <c r="G15" i="2" s="1"/>
  <c r="F102" i="2"/>
  <c r="F72" i="2"/>
  <c r="F81" i="2"/>
  <c r="F116" i="2"/>
  <c r="F68" i="2"/>
  <c r="F60" i="2"/>
  <c r="F151" i="2"/>
  <c r="F61" i="2"/>
  <c r="F140" i="2"/>
  <c r="F96" i="2"/>
  <c r="F66" i="2"/>
  <c r="F107" i="2"/>
  <c r="F115" i="2"/>
  <c r="F76" i="2"/>
  <c r="F128" i="2"/>
  <c r="F18" i="2"/>
  <c r="F122" i="2"/>
  <c r="F136" i="2"/>
  <c r="F74" i="2"/>
  <c r="F53" i="2"/>
  <c r="F44" i="2"/>
  <c r="F162" i="2"/>
  <c r="F78" i="2"/>
  <c r="F22" i="2"/>
  <c r="F58" i="2"/>
  <c r="F75" i="2"/>
  <c r="F137" i="2"/>
  <c r="F98" i="2"/>
  <c r="F105" i="2"/>
  <c r="F141" i="2"/>
  <c r="F159" i="2"/>
  <c r="F104" i="2"/>
  <c r="F21" i="2"/>
  <c r="F70" i="2"/>
  <c r="F30" i="2"/>
  <c r="F28" i="2"/>
  <c r="F32" i="2"/>
  <c r="F41" i="2"/>
  <c r="F150" i="2"/>
  <c r="F39" i="2"/>
  <c r="F23" i="2"/>
  <c r="F29" i="2"/>
  <c r="F14" i="2"/>
  <c r="G14" i="2" s="1"/>
  <c r="F36" i="2"/>
  <c r="F154" i="2"/>
  <c r="F125" i="2"/>
  <c r="F79" i="2"/>
  <c r="F16" i="2"/>
  <c r="G16" i="2" s="1"/>
  <c r="F34" i="2"/>
  <c r="F94" i="2"/>
  <c r="F146" i="2"/>
  <c r="F40" i="2"/>
  <c r="F54" i="2"/>
  <c r="F64" i="2"/>
  <c r="F9" i="2"/>
  <c r="G9" i="2" s="1"/>
  <c r="F69" i="2"/>
  <c r="F139" i="2"/>
  <c r="F12" i="2"/>
  <c r="G12" i="2" s="1"/>
  <c r="F62" i="2"/>
  <c r="F51" i="2"/>
  <c r="F164" i="2"/>
  <c r="F11" i="2"/>
  <c r="G11" i="2" s="1"/>
  <c r="F157" i="2"/>
  <c r="F119" i="2"/>
  <c r="F124" i="2"/>
  <c r="F8" i="2"/>
  <c r="G8" i="2" s="1"/>
  <c r="F80" i="2"/>
  <c r="F27" i="2"/>
  <c r="F160" i="2"/>
  <c r="F59" i="2"/>
  <c r="F135" i="2"/>
  <c r="F52" i="2"/>
  <c r="F63" i="2"/>
  <c r="F109" i="2"/>
  <c r="F133" i="2"/>
  <c r="F82" i="2"/>
  <c r="F92" i="2"/>
  <c r="F57" i="2"/>
  <c r="F126" i="2"/>
  <c r="F95" i="2"/>
  <c r="F123" i="2"/>
  <c r="F145" i="2"/>
  <c r="F48" i="2"/>
  <c r="F71" i="2"/>
  <c r="F17" i="2"/>
  <c r="G17" i="2" s="1"/>
  <c r="F56" i="2"/>
  <c r="F73" i="2"/>
  <c r="F153" i="2"/>
  <c r="F110" i="2"/>
  <c r="F108" i="2"/>
  <c r="F163" i="2"/>
  <c r="F149" i="2"/>
  <c r="F38" i="2"/>
  <c r="F47" i="2"/>
  <c r="F24" i="2"/>
  <c r="F65" i="2"/>
  <c r="F113" i="2"/>
  <c r="F97" i="2"/>
  <c r="F117" i="2"/>
  <c r="F83" i="2"/>
  <c r="F55" i="2"/>
  <c r="F50" i="2"/>
  <c r="F90" i="2"/>
  <c r="F33" i="2"/>
  <c r="F86" i="2"/>
  <c r="F19" i="2"/>
  <c r="F26" i="2"/>
  <c r="F118" i="2"/>
  <c r="F43" i="2"/>
  <c r="F112" i="2"/>
  <c r="F13" i="2"/>
  <c r="G13" i="2" s="1"/>
  <c r="F31" i="2"/>
  <c r="F132" i="2"/>
  <c r="F45" i="2"/>
  <c r="F25" i="2"/>
  <c r="F42" i="2"/>
  <c r="F130" i="2"/>
  <c r="F67" i="2"/>
  <c r="F147" i="2"/>
  <c r="F158" i="2"/>
  <c r="F143" i="2"/>
  <c r="F99" i="2"/>
  <c r="F35" i="2"/>
  <c r="F88" i="2"/>
  <c r="F87" i="2"/>
  <c r="F161" i="2"/>
  <c r="F152" i="2"/>
  <c r="F131" i="2"/>
  <c r="F114" i="2"/>
  <c r="F127" i="2"/>
  <c r="F91" i="2"/>
  <c r="F85" i="2"/>
  <c r="F148" i="2"/>
  <c r="F111" i="2"/>
  <c r="F101" i="2"/>
  <c r="F144" i="2"/>
  <c r="F134" i="2"/>
  <c r="F46" i="2"/>
  <c r="F103" i="2"/>
  <c r="F156" i="2"/>
  <c r="F106" i="2"/>
  <c r="F142" i="2"/>
  <c r="F89" i="2"/>
  <c r="F10" i="2"/>
  <c r="G10" i="2" s="1"/>
  <c r="F20" i="2"/>
  <c r="F120" i="2"/>
  <c r="F49" i="2"/>
  <c r="F129" i="2"/>
  <c r="F93" i="2"/>
  <c r="F155" i="2"/>
  <c r="F121" i="2"/>
  <c r="F77" i="2"/>
  <c r="F100" i="2"/>
  <c r="F37" i="2"/>
  <c r="F138" i="2"/>
  <c r="G8" i="13"/>
  <c r="G9" i="13"/>
  <c r="G10" i="13"/>
  <c r="G11" i="13"/>
  <c r="G12" i="13"/>
  <c r="G13" i="13"/>
  <c r="G14" i="13"/>
  <c r="G15" i="13"/>
  <c r="G16" i="13"/>
  <c r="G17" i="13"/>
  <c r="G18" i="13"/>
  <c r="G19" i="13"/>
  <c r="G20" i="13"/>
  <c r="G21" i="13"/>
  <c r="G22" i="13"/>
  <c r="G23" i="13"/>
  <c r="G24" i="13"/>
  <c r="G7" i="13"/>
  <c r="G13" i="12"/>
  <c r="G12" i="12"/>
  <c r="G11" i="12"/>
  <c r="G10" i="12"/>
  <c r="P15" i="1"/>
  <c r="F11" i="1"/>
  <c r="G11" i="1" s="1"/>
  <c r="F42" i="1"/>
  <c r="F67" i="1"/>
  <c r="F16" i="1"/>
  <c r="G16" i="1" s="1"/>
  <c r="F39" i="1"/>
  <c r="F69" i="1"/>
  <c r="F62" i="1"/>
  <c r="F53" i="1"/>
  <c r="F113" i="1"/>
  <c r="F54" i="1"/>
  <c r="F66" i="1"/>
  <c r="F73" i="1"/>
  <c r="F22" i="1"/>
  <c r="F10" i="1"/>
  <c r="G10" i="1" s="1"/>
  <c r="F29" i="1"/>
  <c r="F59" i="1"/>
  <c r="F63" i="1"/>
  <c r="F52" i="1"/>
  <c r="F64" i="1"/>
  <c r="F74" i="1"/>
  <c r="F20" i="1"/>
  <c r="F18" i="1"/>
  <c r="F30" i="1"/>
  <c r="F15" i="1"/>
  <c r="G15" i="1" s="1"/>
  <c r="F45" i="1"/>
  <c r="F27" i="1"/>
  <c r="F114" i="1"/>
  <c r="F116" i="1"/>
  <c r="F103" i="1"/>
  <c r="F104" i="1"/>
  <c r="F14" i="1"/>
  <c r="G14" i="1" s="1"/>
  <c r="F35" i="1"/>
  <c r="F37" i="1"/>
  <c r="F50" i="1"/>
  <c r="F33" i="1"/>
  <c r="F12" i="1"/>
  <c r="G12" i="1" s="1"/>
  <c r="F80" i="1"/>
  <c r="F23" i="1"/>
  <c r="F70" i="1"/>
  <c r="F87" i="1"/>
  <c r="F117" i="1"/>
  <c r="F76" i="1"/>
  <c r="F40" i="1"/>
  <c r="F8" i="1"/>
  <c r="G8" i="1" s="1"/>
  <c r="F17" i="1"/>
  <c r="G17" i="1" s="1"/>
  <c r="F13" i="1"/>
  <c r="G13" i="1" s="1"/>
  <c r="F31" i="1"/>
  <c r="F89" i="1"/>
  <c r="F85" i="1"/>
  <c r="F110" i="1"/>
  <c r="F44" i="1"/>
  <c r="F96" i="1"/>
  <c r="F107" i="1"/>
  <c r="F111" i="1"/>
  <c r="F83" i="1"/>
  <c r="F84" i="1"/>
  <c r="F41" i="1"/>
  <c r="F9" i="1"/>
  <c r="G9" i="1" s="1"/>
  <c r="F102" i="1"/>
  <c r="F48" i="1"/>
  <c r="F79" i="1"/>
  <c r="F58" i="1"/>
  <c r="F106" i="1"/>
  <c r="F26" i="1"/>
  <c r="F77" i="1"/>
  <c r="F21" i="1"/>
  <c r="F88" i="1"/>
  <c r="F65" i="1"/>
  <c r="F101" i="1"/>
  <c r="F61" i="1"/>
  <c r="F94" i="1"/>
  <c r="F38" i="1"/>
  <c r="F43" i="1"/>
  <c r="F75" i="1"/>
  <c r="F72" i="1"/>
  <c r="F90" i="1"/>
  <c r="F78" i="1"/>
  <c r="F105" i="1"/>
  <c r="F56" i="1"/>
  <c r="F97" i="1"/>
  <c r="F24" i="1"/>
  <c r="F93" i="1"/>
  <c r="F108" i="1"/>
  <c r="F98" i="1"/>
  <c r="F81" i="1"/>
  <c r="F55" i="1"/>
  <c r="F47" i="1"/>
  <c r="F86" i="1"/>
  <c r="F71" i="1"/>
  <c r="F82" i="1"/>
  <c r="F99" i="1"/>
  <c r="F109" i="1"/>
  <c r="F68" i="1"/>
  <c r="F112" i="1"/>
  <c r="F115" i="1"/>
  <c r="F46" i="1"/>
  <c r="F49" i="1"/>
  <c r="F34" i="1"/>
  <c r="F28" i="1"/>
  <c r="F91" i="1"/>
  <c r="F95" i="1"/>
  <c r="F36" i="1"/>
  <c r="F60" i="1"/>
  <c r="F51" i="1"/>
  <c r="F100" i="1"/>
  <c r="F19" i="1"/>
  <c r="F25" i="1"/>
  <c r="F57" i="1"/>
  <c r="F92" i="1"/>
  <c r="F32" i="1"/>
  <c r="F7" i="5"/>
  <c r="G7" i="5" s="1"/>
  <c r="G7" i="4"/>
  <c r="F7" i="11"/>
  <c r="E7" i="10"/>
  <c r="F7" i="9"/>
  <c r="G7" i="9" s="1"/>
  <c r="J8" i="8"/>
  <c r="F7" i="7"/>
  <c r="G7" i="7" s="1"/>
  <c r="Q7" i="6"/>
  <c r="Q118" i="6" s="1"/>
  <c r="F7" i="3"/>
  <c r="G7" i="3" s="1"/>
  <c r="F7" i="2"/>
  <c r="G7" i="2" s="1"/>
  <c r="F7" i="1"/>
  <c r="G7" i="1" s="1"/>
  <c r="R7" i="6" l="1"/>
</calcChain>
</file>

<file path=xl/sharedStrings.xml><?xml version="1.0" encoding="utf-8"?>
<sst xmlns="http://schemas.openxmlformats.org/spreadsheetml/2006/main" count="2016" uniqueCount="597">
  <si>
    <t>Corriente de Residuo o Desecho Peligroso</t>
  </si>
  <si>
    <t>Gaseoso (kg)</t>
  </si>
  <si>
    <t>A1020 - Desechos que tengan como constituyentes o contaminantes, excluidos los desechos de metal en forma masiva, cualquiera de las sustancias siguientes: - Antimonio</t>
  </si>
  <si>
    <t>A4120 - Desechos que contienen, consisten o están contaminados con peróxidos</t>
  </si>
  <si>
    <t>TOTAL (kg)</t>
  </si>
  <si>
    <t>Y1,1 - Desechos clínicos ANATOMOPATOLÓGICOS resultantes de la atención en salud en Hospitales, consultorios, clínicas y otros</t>
  </si>
  <si>
    <t>Y1,2 - Desechos clínicos BIOSANITARIOS resultantes de la atención en salud en Hospitales, consultorios, clínicas y otros</t>
  </si>
  <si>
    <t>Y1,3 - Desechos clínicos CORTOPUNZANTES resultantes de la atención en salud en Hospitales, consultorios, clínicas y otros</t>
  </si>
  <si>
    <t>Y1,4 - Desechos de ANIMALES - residuos decomisos NO aprovechables</t>
  </si>
  <si>
    <t>Y2 - Desechos resultantes de la producción y preparación de productos farmacéuticos,</t>
  </si>
  <si>
    <t>Y3 - Desechos de medicamentos y productos farmacéuticos,</t>
  </si>
  <si>
    <t>Y4,1 - Plaguicidas, biocidas, productos fitofarmacéuticos obsoletos (ej, fuera de especificaciones, caducados o en desuso)</t>
  </si>
  <si>
    <t>Y4,2 - Elementos o materiales contaminados con plaguicidas, biocidas, productos fitofarmacéuticos (ej, EPP, estopas, trapos, cauchos, aserrín, arena, materiales de embalaje)</t>
  </si>
  <si>
    <t>Y4,3 - Tierra o sedimentos impregnados con plaguicidas, biocidas o productos fitofarmacéuticos</t>
  </si>
  <si>
    <t>Y4,4 - Residuos de bolsas plásticas impregnadas de plaguicidas o biocidas (ej, residuos de bolsas utilizadas en cultivos de plátano y banano)</t>
  </si>
  <si>
    <t>Y4,5 - Envases, recipientes, canecas, bidones o contenedores que contienen o que están contaminados con plaguicidas, biocidas o productos fitofarmacéuticos</t>
  </si>
  <si>
    <t>Y4,6 - Otros residuos de plaguicidas, biocidas o productos fitofarmacéuticos no clasificados previamente</t>
  </si>
  <si>
    <t>Y5 - Desechos resultantes de la fabricación, preparación y utilización de productos químicos para la preservación de la madera,</t>
  </si>
  <si>
    <t>Y6 - Desechos resultantes de la producción, la preparación y la utilización de disolventes orgánicos,</t>
  </si>
  <si>
    <t>Y8,1 - Aceite lubricante usado (ej, aceite lubricante mineral, sintético, hidráulico usado)</t>
  </si>
  <si>
    <t>Y8,2 - Elementos o materiales contaminados con aceite lubricante usado (ej, EPP, estopas, trapos, filtros, cauchos, aserrín, plásticos, grasas minerales, tapas casing)</t>
  </si>
  <si>
    <t>Y8,3 - Lodos, tierra o sedimentos impregnados de aceite lubricante usado</t>
  </si>
  <si>
    <t>Y8,4 - Mezclas de aceite lubricante usado con agua</t>
  </si>
  <si>
    <t>Y8,5 - Aceites dieléctricos de desecho con una concentración menor a 50 mg/kg (50 ppm) de PCB, Si el aceite dieléctrico contiene 50 ppm o más de PCB, clasifíquelo por las corrientes Y10,2 o A3180,2</t>
  </si>
  <si>
    <t>Y8,6 - Envases, recipientes, canecas, bidones o contenedores que contienen o que están contaminados con aceites usados</t>
  </si>
  <si>
    <t>Y8,7 - Otros desechos de mezclas de aceite y agua no clasificados previamente</t>
  </si>
  <si>
    <t>Y9,1 - Lodos y cortes de perforación base aceite, borras y lodos aceitosos</t>
  </si>
  <si>
    <t>Y9,2 - Elementos o materiales contaminados con hidrocarburos (ej, EPP, estopas, textiles, plásticos, caucho, sierras, geomembranas),</t>
  </si>
  <si>
    <t>Y9,3 - Sólidos o semisólidos impregnados con hidrocarburo (ej, tierra, suelo, arena)</t>
  </si>
  <si>
    <t>Y9,4 - Mezclas o emulsiones líquidas de agua con hidrocarburo, con contenido de sólidos &lt;15% e hidrocarburo &gt;3%)</t>
  </si>
  <si>
    <t>Y9,5 - Envases, recipientes, canecas, bidones o contenedores que contienen o que están contaminados con hidrocarburos,</t>
  </si>
  <si>
    <t>Y9,6 - Otros desechos de mezclas y emulsiones de hidrocarburos y agua no clasificados previamente</t>
  </si>
  <si>
    <t>Y10,3 - Desechos o residuos que contengan o estén contaminados con PCB: elementos, sustancias, fluidos diferentes a los aceites dieléctricos y materiales con PCB en una concentración igual o superior a 50 ppm (ej: EPP, ropa de trabajo, elementos que hayan estado en contacto directo con PCB, residuos de laboratorio, productos de limpieza y recolección de derrames, tierras o suelos)</t>
  </si>
  <si>
    <t>Y10,4 - Envases, recipientes, canecas, bidones o contenedores que contienen o que están contaminados con PCB</t>
  </si>
  <si>
    <t>Y10,5 - Sustancias y artículos de desecho que contengan o estén contaminados con terfenilos policlorados (PCT) o bifenilos polibromados (PBB)</t>
  </si>
  <si>
    <t>Y11 - Residuos alquitranados resultantes de la refinación, destilación o cualquier otro tratamiento pirolítico,</t>
  </si>
  <si>
    <t>Y12 - Desechos resultantes de la producción, preparación y utilización de tintas, colorantes, pigmentos, pinturas, lacas o barnices,</t>
  </si>
  <si>
    <t>Y13 - Desechos resultantes de la producción, preparación y utilización de resinas, látex, plastificantes o colas y adhesivos,</t>
  </si>
  <si>
    <t>Y14 - Sustancias químicas de desecho, no identificadas o nuevas, resultantes de la investigación y el desarrollo o de las actividades de enseñanza y cuyos efectos en el ser humano o el medio ambiente no se conozcan,</t>
  </si>
  <si>
    <t>Y16 - Desechos resultantes de la producción, preparación y utilización de productos químicos y materiales para fines fotográficos,</t>
  </si>
  <si>
    <t>Y17 - Desechos resultantes del tratamiento de superficie de metales y plásticos,</t>
  </si>
  <si>
    <t>Y18 - Residuos resultantes de las operaciones de eliminación de desechos industriales,</t>
  </si>
  <si>
    <t>Y21 - Desechos que tengan como constituyentes: Compuestos de cromo hexavalente,</t>
  </si>
  <si>
    <t>Y22 - Desechos que tengan como constituyentes: Compuestos de cobre,</t>
  </si>
  <si>
    <t>Y23 - Desechos que tengan como constituyentes: Compuestos de zinc,</t>
  </si>
  <si>
    <t>Y26 - Desechos que tengan como constituyentes: Cadmio, compuestos de cadmio,</t>
  </si>
  <si>
    <t>Y29 - Desechos que tengan como constituyentes: Mercurio, compuestos de mercurio,</t>
  </si>
  <si>
    <t>Y29,1 - Desechos que constan de mercurio o compuestos de mercurio (Ej, mercurio metálico, desechos de cloruro de mercurio, sulfuro de mercurio)</t>
  </si>
  <si>
    <t>Y29,2 - Desechos que contienen mercurio o compuestos de mercurio (ej, Lámparas fluorescentes compactas o lineales, lámparas de vapor de mercurio, amalgama dental, termómetros de mercurio, manómetros no electrónicos),</t>
  </si>
  <si>
    <t>Y31 - Desechos que tengan como constituyentes: Plomo, compuestos de plomo,</t>
  </si>
  <si>
    <t>Y34 - Desechos que tengan como constituyentes: Soluciones ácidas o ácidos en forma sólida,</t>
  </si>
  <si>
    <t>Y35 - Desechos que tengan como constituyentes: Soluciones básicas o bases en forma sólida,</t>
  </si>
  <si>
    <t>Y36 - Desechos que tengan como constituyente Asbesto (polvo y fibras),</t>
  </si>
  <si>
    <t>Y39 - Desechos que tengan como constituyentes: Fenoles, compuestos fenólicos, con inclusión de clorofenoles,</t>
  </si>
  <si>
    <t>Y41,1 - Desechos que tengan como constituyentes: solventes orgánicos halogenados de sustancias clorofluorocarbonadas (CFC), hidroclorofluorocarbonadas (HCFC), hidrofluorocarbonadas (HFC), Tetracloruro de Carbono (TCC), Metilcloroformo (1,1,1-Tricloroetano) y mezclas de estas sustancias, Reporte aquí únicamente el peso del solvente; los envases o cilindros vacíos repórtelos por la corriente Y45,6</t>
  </si>
  <si>
    <t>Y41,2 - Otros desechos que tengan como constituyentes: solventes orgánicos halogenados</t>
  </si>
  <si>
    <t>Y42 - Desechos que tengan como constituyentes: Disolventes orgánicos, con exclusión de disolventes halogenados,</t>
  </si>
  <si>
    <t>Y45,1 - Residuos o desechos de sustancias o contaminados con clorofluorocarbonos (CFC) utilizados como: refrigerantes, agentes espumantes, propelentes o agentes de extinción de incendios, Reporte aquí únicamente el peso de la sustancia y reporte los envases o cilindros vacíos por la corriente Y45,6</t>
  </si>
  <si>
    <t>Y45,2 - Residuos o desechos de sustancias o contaminados con hidroclorofluorocarbonos (HCFC) utilizados como: refrigerantes, agentes espumantes, propelentes o agentes de extinción de incendios, Reporte aquí únicamente el peso de la sustancia y reporte los envases o cilindros vacíos por la corriente Y45,6</t>
  </si>
  <si>
    <t>Y45,5 - Residuos o desechos de mezclas de CFC, HCFC, HFC y halones, Reporte aquí únicamente el peso de la mezcla y reporte los envases o cilindros vacíos por la corriente Y45,6</t>
  </si>
  <si>
    <t>Y45,6 - Envases o cilindros vacíos de refrigerantes, agentes espumantes, propelentes, solventes o agentes de extinción de incendios que hayan contenido sustancias CFC, HCFC, HFC y halones</t>
  </si>
  <si>
    <t>Y45,7 - Otros residuos o desechos de compuestos organohalogenados no clasificados en Y45,1 a Y45,5, que no sean sustancias que se clasifiquen en otra corriente (por ejemplo: Y39, Y41, Y42, Y43, Y44)</t>
  </si>
  <si>
    <t>A1010 - Desechos metálicos y desechos que contengan aleaciones de cualquiera de las sustancias siguientes: Antimonio, Arsénico, Berilio, Cadmio, Plomo, Mercurio, Selenio, Telurio, Talio, pero excluidos los desechos que figuran específicamente en la lista B,</t>
  </si>
  <si>
    <t>A1040 - Desechos que tengan como constituyentes: - Carbonilos de metal, - Compuestos de cromo hexavalente,</t>
  </si>
  <si>
    <t>A1050 - Lodos galvánicos,</t>
  </si>
  <si>
    <t>A1080 - Residuos de desechos de zinc no incluidos en la lista B, que contengan plomo y cadmio en concentraciones tales que presenten características del Anexo III,</t>
  </si>
  <si>
    <t>A1120 - Lodos residuales, excluidos los fangos anódicos, de los sistemas de depuración electrolítica de las operaciones de refinación y extracción electrolítica del cobre,</t>
  </si>
  <si>
    <t>A1140 - Desechos de catalizadores de cloruro cúprico y cianuro de cobre,</t>
  </si>
  <si>
    <t>A1160 - Acumuladores de plomo de desecho, enteros o triturados,</t>
  </si>
  <si>
    <t>A1170 - Acumuladores de desecho sin seleccionar excluidas mezclas de acumuladores sólo de la lista B, Los acumuladores de desecho no incluidos en la lista B que contengan constituyentes del Anexo I en tal grado que los conviertan en peligrosos,</t>
  </si>
  <si>
    <t>A1180 - Montajes eléctricos y electrónicos de desecho o restos de éstos que contengan componentes como acumuladores y otras baterías incluidos en la lista A, interruptores de mercurio, vidrios de tubos de rayos catódicos y otros vidrios activados y capacitadores de PCB, o contaminados con constituyentes del Anexo I (por ejemplo, cadmio, mercurio, plomo, bifenilo policlorado) en tal grado que posean alguna de las características del Anexo III (véase la entrada correspondiente en la lista B B1110) ,</t>
  </si>
  <si>
    <t>A2010 - Desechos de vidrio de tubos de rayos catódicos y otros vidrios activados,</t>
  </si>
  <si>
    <t>A2030 - Desechos de catalizadores, pero excluidos los desechos de este tipo especificados en la lista B,</t>
  </si>
  <si>
    <t>A2040 - Yeso de desecho procedente de procesos de la industria química, si contiene constituyentes del Anexo I en tal grado que presenten una característica peligrosa del Anexo III (véase la entrada correspondiente en la lista B B2080),</t>
  </si>
  <si>
    <t>A2050 - Desechos de amianto (polvo y fibras),</t>
  </si>
  <si>
    <t>A2060 - Cenizas volantes de centrales eléctricas de carbón que contengan sustancias del Anexo I en concentraciones tales que presenten características del Anexo III (véase la entrada correspondiente en la lista B B2050),</t>
  </si>
  <si>
    <t>A3020,1 - Aceite lubricante usado (ej, aceite lubricante mineral, sintético, hidráulico usado)</t>
  </si>
  <si>
    <t>A3020,2 - Elementos o materiales contaminados con aceite lubricante usado (ej, EPP, estopas, trapos, filtros, cauchos, aserrín, plásticos, grasas minerales, tapas casing)</t>
  </si>
  <si>
    <t>A3020,3 - Lodos, tierra o sedimentos impregnados de aceite lubricante usado</t>
  </si>
  <si>
    <t>A3020,4 - Mezclas de aceite lubricante usado con agua</t>
  </si>
  <si>
    <t>A3020,6 - Envases, recipientes, canecas, bidones o contenedores que contienen o que están contaminados con aceites usados</t>
  </si>
  <si>
    <t>A3020,7 - Otros desechos de mezclas de aceite y agua no clasificados previamente</t>
  </si>
  <si>
    <t>A3040 - Desechos de líquidos térmicos (transferencia de calor),</t>
  </si>
  <si>
    <t>A3050 - Desechos resultantes de la producción, preparación y utilización de resinas, látex, plastificantes o colas/adhesivos excepto los desechos especificados en la lista B (véase el apartado correspondiente en la lista B B4020),</t>
  </si>
  <si>
    <t>A3120 - Pelusas - fragmentos ligeros resultantes del desmenuzamiento,</t>
  </si>
  <si>
    <t>A3140 - Desechos de disolventes orgánicos no halogenados pero con exclusión de los desechos especificados en la lista B,</t>
  </si>
  <si>
    <t>A3150 - Desechos de disolventes orgánicos halogenados,</t>
  </si>
  <si>
    <t>A3170 - Desechos resultantes de la producción de hidrocarburos halogenados alifáticos (tales como clorometano, dicloroetano, cloruro de vinilo, cloruro de alilo y epicloridrina),</t>
  </si>
  <si>
    <t>A3200 - Material bituminoso (desechos de asfalto) con contenido de alquitrán resultantes de la construcción y el mantenimiento de carreteras (obsérvese el artículo correspondiente B2130 de la lista B),</t>
  </si>
  <si>
    <t>A4010 - Desechos resultantes de la producción, preparación y utilización de productos farmacéuticos, pero con exclusión de los desechos especificados en la lista B,</t>
  </si>
  <si>
    <t>A4020,1 - Desechos clínicos y afines ANATOMOPATOLÓGICOS</t>
  </si>
  <si>
    <t>A4020,2 - Desechos clínicos y afines BIOSANITARIOS</t>
  </si>
  <si>
    <t>A4020,3 - Desechos clínicos y afines CORTOPUNZANTES</t>
  </si>
  <si>
    <t>A4020,4 - Desechos clínicos y afines DE ANIMALES</t>
  </si>
  <si>
    <t>A4030,1 - Plaguicidas, biocidas, productos fitofarmacéuticos obsoletos (ej, fuera de especificaciones, caducados o en desuso)</t>
  </si>
  <si>
    <t>A4030,2 - Elementos o materiales contaminados con plaguicidas, biocidas, productos fitofarmacéuticos (ej, EPP, estopas, trapos, cauchos, aserrín, arena, materiales de embalaje)</t>
  </si>
  <si>
    <t>A4030,4 - Residuos de bolsas plásticas impregnadas de plaguicidas o biocidas (ej, residuos de bolsas utilizadas en cultivos de plátano y banano)</t>
  </si>
  <si>
    <t>A4030,5 - Envases, recipientes, canecas, bidones o contenedores que contienen o que están contaminados con plaguicidas, biocidas o productos fitofarmacéuticos</t>
  </si>
  <si>
    <t>A4030,6 - Otros residuos de plaguicidas, biocidas o productos fitofarmacéuticos no clasificados previamente</t>
  </si>
  <si>
    <t>A4040 - Desechos resultantes de la fabricación, preparación y utilización de productos químicos para la preservación de la madera ,</t>
  </si>
  <si>
    <t>A4060,1 - Lodos y cortes de perforación base aceite, borras y lodos aceitosos</t>
  </si>
  <si>
    <t>A4060,2 - Elementos o materiales contaminados con hidrocarburos (ej, EPP, estopas, textiles, plásticos, caucho, sierras, geomembranas),</t>
  </si>
  <si>
    <t>A4060,3 - Sólidos o semisólidos impregnados con hidrocarburo (ej, tierra, suelo, arena)</t>
  </si>
  <si>
    <t>A4060,4 - Mezclas o emulsiones líquidas de agua con hidrocarburo con contenido de sólidos &lt;15% e hidrocarburo &gt;3%)</t>
  </si>
  <si>
    <t>A4060,5 - Envases, recipientes, canecas, bidones o contenedores que contienen o que están contaminados con hidrocarburos</t>
  </si>
  <si>
    <t>A4060,6 - Otros desechos de mezclas y emulsiones de hidrocarburos y agua no clasificados previamente</t>
  </si>
  <si>
    <t>A4070 - Desechos resultantes de la producción, preparación y utilización de tintas, colorantes, pigmentos, pinturas, lacas o barnices, con exclusión de los desechos especificados en la lista B (véase el apartado correspondiente de la lista B B4010),</t>
  </si>
  <si>
    <t>A4090 - Desechos de soluciones ácidas o básicas, distintas de las especificadas en el apartado correspondiente de la lista B (véase el apartado correspondiente de la lista B B2120),</t>
  </si>
  <si>
    <t>A4100 - Desechos resultantes de la utilización de dispositivos de control de la contaminación industrial para la depuración de los gases industriales, pero con exclusión de los desechos especificados en la lista B,</t>
  </si>
  <si>
    <t>A4130,1 - Otros envases, recipientes, canecas, bidones o contenedores que contienen o que están contaminados con productos o sustancias químicas peligrosas, DIFERENTES a plaguicidas, biocidas, productos fitofarmacéuticos (Y4,5/A4030,5), hidrocarburos (Y9,5/A4060,5), aceites usados (Y8,6/A3020,6), PCB (Y10,4/A3180,4), sustancias CFC, HCFC, HFC y halones (Y45,6),</t>
  </si>
  <si>
    <t>A4140 - Desechos consistentes o que contienen productos químicos que no responden a las especificaciones o caducados correspondientes a las categorías del anexo I, y que muestran las características peligrosas del Anexo III,</t>
  </si>
  <si>
    <t>A4150 - Sustancias químicas de desecho, no identificadas o nuevas, resultantes de la investigación y el desarrollo o de las actividades de enseñanza y cuyos efectos en el ser humano o el medio ambiente no se conozcan,</t>
  </si>
  <si>
    <t>A4160 - Carbono activado consumido no incluido en la lista B (véase el correspondiente apartado de la lista B B2060),</t>
  </si>
  <si>
    <t>0111 - Cultivo de cereales (excepto arroz), legumbres y semillas oleaginosas</t>
  </si>
  <si>
    <t>0121 - Cultivo de frutas tropicales y subtropicales</t>
  </si>
  <si>
    <t>0124 - Cultivo de caña de azúcar</t>
  </si>
  <si>
    <t>0144 - Cría de ganado porcino</t>
  </si>
  <si>
    <t>0145 - Cría de aves de corral</t>
  </si>
  <si>
    <t>0150 - Explotación mixta (agrícola y pecuaria)</t>
  </si>
  <si>
    <t>0161 - Actividades de apoyo a la agricultura</t>
  </si>
  <si>
    <t>0811 - Extracción de piedra, arena, arcillas comunes, yeso y anhidrita</t>
  </si>
  <si>
    <t>0812 - Extracción de arcillas de uso industrial, caliza, caolín y bentonitas</t>
  </si>
  <si>
    <t>0891 - Extracción de minerales para la fabricación de abonos y productos químicos</t>
  </si>
  <si>
    <t>1011 - Procesamiento y conservación de carne y productos cárnicos</t>
  </si>
  <si>
    <t>1012 - Procesamiento y conservación de pescados, crustáceos y moluscos</t>
  </si>
  <si>
    <t>1020 - Procesamiento y conservación de frutas, legumbres, hortalizas y tubérculos</t>
  </si>
  <si>
    <t>1030 - Elaboración de aceites y grasas de origen vegetal y animal</t>
  </si>
  <si>
    <t>1033 - Elaboración de aceites y grasas de origen animal</t>
  </si>
  <si>
    <t>1040 - Elaboración de productos lácteos</t>
  </si>
  <si>
    <t>1051 - Elaboración de productos de molinería</t>
  </si>
  <si>
    <t>1052 - Elaboración de almidones y productos derivados del almidón</t>
  </si>
  <si>
    <t>1071 - Elaboración y refinación de azúcar</t>
  </si>
  <si>
    <t>1072 - Elaboración de panela</t>
  </si>
  <si>
    <t>1081 - Elaboración de productos de panadería</t>
  </si>
  <si>
    <t>1082 - Elaboración de cacao, chocolate y productos de confitería</t>
  </si>
  <si>
    <t>1090 - Elaboración de alimentos preparados para animales</t>
  </si>
  <si>
    <t>1102 - Elaboración de bebidas fermentadas no destiladas</t>
  </si>
  <si>
    <t>1103 - Producción de malta, elaboración de cervezas y otras bebidas malteadas</t>
  </si>
  <si>
    <t>1104 - Elaboración de bebidas no alcohólicas, producción de aguas minerales y otras aguas embotelladas</t>
  </si>
  <si>
    <t>1410 - Confección de prendas de vestir, excepto prendas de piel</t>
  </si>
  <si>
    <t>1511 - Curtido y recurtido de cueros; recurtido y teñido de pieles</t>
  </si>
  <si>
    <t>1521 - Fabricación de calzado de cuero y piel, con cualquier tipo de suela</t>
  </si>
  <si>
    <t>1522 - Fabricación de otros tipos de calzado, excepto calzado de cuero y piel</t>
  </si>
  <si>
    <t>1610 - Aserrado, acepillado e impregnación de la madera</t>
  </si>
  <si>
    <t>1640 - Fabricación de recipientes de madera</t>
  </si>
  <si>
    <t>1690 - Fabricación de otros productos de madera; fabricación de artículos de corcho, cestería y espartería</t>
  </si>
  <si>
    <t>1701 - Fabricación de pulpas (pastas) celulósicas; papel y cartón</t>
  </si>
  <si>
    <t>1702 - Fabricación de papel y cartón ondulado (corrugado); fabricación de envases, empaques y de embalajes de papel y cartón</t>
  </si>
  <si>
    <t>1709 - Fabricación de otros artículos de papel y cartón</t>
  </si>
  <si>
    <t>1811 - Actividades de impresión</t>
  </si>
  <si>
    <t>2011 - Fabricación de sustancias y productos químicos básicos</t>
  </si>
  <si>
    <t>2012 - Fabricación de abonos y compuestos inorgánicos nitrogenados</t>
  </si>
  <si>
    <t>2013 - Fabricación de plásticos en formas primarias</t>
  </si>
  <si>
    <t>2022 - Fabricación de pinturas, barnices y revestimientos similares, tintas para impresión y masillas</t>
  </si>
  <si>
    <t>2023 - Fabricación de jabones y detergentes, preparados para limpiar y pulir; perfumes y preparados de tocador</t>
  </si>
  <si>
    <t>2100 - Fabricación de productos farmacéuticos, sustancias químicas medicinales y productos botánicos de uso farmacéutico</t>
  </si>
  <si>
    <t>2211 - Fabricación de llantas y neumáticos de caucho</t>
  </si>
  <si>
    <t>2212 - Reencauche de llantas usadas</t>
  </si>
  <si>
    <t>2221 - Fabricación de formas básicas de plástico</t>
  </si>
  <si>
    <t>2310 - Fabricación de vidrio y productos de vidrio</t>
  </si>
  <si>
    <t>2392 - Fabricación de materiales de arcilla para la construcción</t>
  </si>
  <si>
    <t>2393 - Fabricación de otros productos de cerámica y porcelana</t>
  </si>
  <si>
    <t>2394 - Fabricación de cemento, cal y yeso</t>
  </si>
  <si>
    <t>2395 - Fabricación de artículos de hormigón, cemento y yeso</t>
  </si>
  <si>
    <t>2410 - Industrias básicas de hierro y de acero</t>
  </si>
  <si>
    <t>2429 - Industrias básicas de otros metales no ferrosos</t>
  </si>
  <si>
    <t>2431 - Fundición de hierro y de acero</t>
  </si>
  <si>
    <t>2432 - Fundición de metales no ferrosos</t>
  </si>
  <si>
    <t>2511 - Fabricación de productos metálicos para uso estructural</t>
  </si>
  <si>
    <t>2512 - Fabricación de tanques, depósitos y recipientes de metal, excepto los utilizados para el envase o el transporte de mercancías</t>
  </si>
  <si>
    <t>2513 - Fabricación de generadores de vapor, excepto calderas de agua caliente para calefacción central</t>
  </si>
  <si>
    <t>2610 - Fabricación de componentes y tableros electrónicos</t>
  </si>
  <si>
    <t>2711 - Fabricación de motores, generadores y transformadores eléctricos</t>
  </si>
  <si>
    <t>2712 - Fabricación de aparatos de distribución y control de la energía eléctrica</t>
  </si>
  <si>
    <t>2720 - Fabricación de pilas, baterías y acumuladores eléctricos</t>
  </si>
  <si>
    <t>2740 - Fabricación de equipos eléctricos de iluminación</t>
  </si>
  <si>
    <t>2920 - Fabricación de carrocerías para vehículos automotores; fabricación de remolques y semirremolques</t>
  </si>
  <si>
    <t>2930 - Fabricación de partes, piezas (autopartes) y accesorios (lujos) para vehículos automotores</t>
  </si>
  <si>
    <t>3091 - Fabricación de motocicletas</t>
  </si>
  <si>
    <t>3110 - Fabricación de muebles</t>
  </si>
  <si>
    <t>3311 - Mantenimiento y reparación especializado de productos elaborados en metal</t>
  </si>
  <si>
    <t>3312 - Mantenimiento y reparación especializado de maquinaria y equipo</t>
  </si>
  <si>
    <t>3314 - Mantenimiento y reparación especializado de equipo eléctrico</t>
  </si>
  <si>
    <t>3511 - Generación de energía eléctrica</t>
  </si>
  <si>
    <t>3512 - Transmisión de energía eléctrica</t>
  </si>
  <si>
    <t>3520 - Producción de gas; distribución de combustibles gaseosos por tuberías</t>
  </si>
  <si>
    <t>3600 - Captación, tratamiento y distribución de agua</t>
  </si>
  <si>
    <t>3700 - Evacuación y tratamiento de aguas residuales</t>
  </si>
  <si>
    <t>3811 - Recolección de desechos no peligrosos</t>
  </si>
  <si>
    <t>3821 - Tratamiento y disposición de desechos no peligrosos</t>
  </si>
  <si>
    <t>3822 - Tratamiento y disposición de desechos peligrosos</t>
  </si>
  <si>
    <t>3830 - Recuperación de materiales</t>
  </si>
  <si>
    <t>3900 - Actividades de saneamiento ambiental y otros servicios de gestión de desechos</t>
  </si>
  <si>
    <t>4210 - Construcción de carreteras y vías de ferrocarril</t>
  </si>
  <si>
    <t>4290 - Construcción de otras obras de ingeniería civil</t>
  </si>
  <si>
    <t>4321 - Instalaciones eléctricas</t>
  </si>
  <si>
    <t>4322 - Instalaciones de fontanería, calefacción y aire acondicionado</t>
  </si>
  <si>
    <t>4390 - Otras actividades especializadas para la construcción de edificios y obras de ingeniería civil</t>
  </si>
  <si>
    <t>4511 - Comercio de vehículos automotores nuevos</t>
  </si>
  <si>
    <t>4520 - Mantenimiento y reparación de vehículos automotores</t>
  </si>
  <si>
    <t>4530 - Comercio de partes, piezas (autopartes) y accesorios (lujos) para vehículos automotores</t>
  </si>
  <si>
    <t>4541 - Comercio de motocicletas y de sus partes, piezas y accesorios</t>
  </si>
  <si>
    <t>4542 - Mantenimiento y reparación de motocicletas y de sus partes y piezas</t>
  </si>
  <si>
    <t>4620 - Comercio al por mayor de materias primas agropecuarias; animales vivos</t>
  </si>
  <si>
    <t>4631 - Comercio al por mayor de productos alimenticios</t>
  </si>
  <si>
    <t>4645 - Comercio al por mayor de productos farmacéuticos, medicinales, cosméticos y de tocador</t>
  </si>
  <si>
    <t>4653 - Comercio al por mayor de maquinaria y equipo agropecuarios</t>
  </si>
  <si>
    <t>4661 - Comercio al por mayor de combustibles sólidos, líquidos, gaseosos y productos conexos</t>
  </si>
  <si>
    <t>4663 - Comercio al por mayor de materiales de construcción, artículos de ferretería, pinturas, productos de vidrio, equipo y materiales de fontanería y calefacción</t>
  </si>
  <si>
    <t>4664 - Comercio al por mayor de productos químicos básicos, cauchos y plásticos en formas primarias y productos químicos de uso agropecuario</t>
  </si>
  <si>
    <t>4665 - Comercio al por mayor de desperdicios, desechos y chatarra</t>
  </si>
  <si>
    <t>4690 - Comercio al por mayor no especializado</t>
  </si>
  <si>
    <t>4711 - Comercio al por menor en establecimientos no especializados con surtido compuesto principalmente por alimentos, bebidas (alcohólicas y no alcohólicas) o tabaco</t>
  </si>
  <si>
    <t>4731 - Comercio al por menor de combustible para automotores</t>
  </si>
  <si>
    <t>4732 - Comercio al por menor de lubricantes (aceites, grasas), aditivos y productos de limpieza para vehículos automotores</t>
  </si>
  <si>
    <t>4773 - Comercio al por menor de productos farmacéuticos y medicinales, cosméticos y artículos de tocador en establecimientos especializados</t>
  </si>
  <si>
    <t>4774 - Comercio al por menor de otros productos nuevos en establecimientos especializados</t>
  </si>
  <si>
    <t>4921 - Transporte de pasajeros</t>
  </si>
  <si>
    <t>4923 - Transporte de carga por carretera</t>
  </si>
  <si>
    <t>4930 - Transporte por tuberías</t>
  </si>
  <si>
    <t>5111 - Transporte aéreo nacional de pasajeros</t>
  </si>
  <si>
    <t>5121 - Transporte aéreo nacional de carga</t>
  </si>
  <si>
    <t>5122 - Transporte aéreo internacional de carga</t>
  </si>
  <si>
    <t>5210 - Almacenamiento y depósito</t>
  </si>
  <si>
    <t>5221 - Actividades de estaciones, vías y servicios complementarios para el transporte terrestre</t>
  </si>
  <si>
    <t>5223 - Actividades de aeropuertos, servicios de navegación aérea y demás actividades conexas al transporte aéreo</t>
  </si>
  <si>
    <t>5224 - Manipulación de carga</t>
  </si>
  <si>
    <t>5229 - Otras actividades complementarias al transporte</t>
  </si>
  <si>
    <t>5511 - Alojamiento en hoteles</t>
  </si>
  <si>
    <t>5530 - Servicio de estancia por horas</t>
  </si>
  <si>
    <t>5611 - Expendio a la mesa de comidas preparadas</t>
  </si>
  <si>
    <t>6120 - Actividades de telecomunicaciones inalámbricas</t>
  </si>
  <si>
    <t>6810 - Actividades inmobiliarias realizadas con bienes propios o arrendados</t>
  </si>
  <si>
    <t>7120 - Ensayos y análisis técnicos</t>
  </si>
  <si>
    <t>7210 - Investigaciones y desarrollo experimental en el campo de las ciencias naturales y la ingeniería</t>
  </si>
  <si>
    <t>7500 - Actividades veterinarias</t>
  </si>
  <si>
    <t>8010 - Actividades de seguridad privada</t>
  </si>
  <si>
    <t>8292 - Actividades de envase y empaque</t>
  </si>
  <si>
    <t>8422 - Actividades de defensa</t>
  </si>
  <si>
    <t>8424 - Administración de justicia</t>
  </si>
  <si>
    <t>8430 - Actividades de planes de seguridad social de afiliación obligatoria</t>
  </si>
  <si>
    <t>8523 - Educación media técnica</t>
  </si>
  <si>
    <t>8543 - Educación de instituciones universitarias o de escuelas tecnológicas</t>
  </si>
  <si>
    <t>8544 - Educación de universidades</t>
  </si>
  <si>
    <t>8610 - Actividades de hospitales y clínicas, con internación</t>
  </si>
  <si>
    <t>8621 - Actividades de la práctica médica, sin internación</t>
  </si>
  <si>
    <t>8622 - Actividades de la práctica odontológica</t>
  </si>
  <si>
    <t>8691 - Actividades de apoyo diagnóstico</t>
  </si>
  <si>
    <t>8692 - Actividades de apoyo terapéutico</t>
  </si>
  <si>
    <t>8699 - Otras actividades de atención de la salud humana</t>
  </si>
  <si>
    <t>8710 - Actividades de atención residencial medicalizada de tipo general</t>
  </si>
  <si>
    <t>9103 - Actividades de jardines botánicos, zoológicos y reservas naturales</t>
  </si>
  <si>
    <t>9491 - Actividades de asociaciones religiosas</t>
  </si>
  <si>
    <t>9603 - Pompas fúnebres y actividades relacionadas</t>
  </si>
  <si>
    <t>Actividad Productiva CIIU 4,0 A,C,</t>
  </si>
  <si>
    <t>1089 - Elaboración de otros productos alimenticios n,c,p,</t>
  </si>
  <si>
    <t>1399 - Fabricación de otros artículos textiles n,c,p,</t>
  </si>
  <si>
    <t>2029 - Fabricación de otros productos químicos n,c,p,</t>
  </si>
  <si>
    <t>2219 - Fabricación de formas básicas de caucho y otros productos de caucho n,c,p,</t>
  </si>
  <si>
    <t>2229 - Fabricación de artículos de plástico n,c,p,</t>
  </si>
  <si>
    <t>2399 - Fabricación de otros productos minerales no metálicos n,c,p,</t>
  </si>
  <si>
    <t>2599 - Fabricación de otros productos elaborados de metal n,c,p,</t>
  </si>
  <si>
    <t>2790 - Fabricación de otros tipos de equipo eléctrico n,c,p,</t>
  </si>
  <si>
    <t>2819 - Fabricación de otros tipos de maquinaria y equipo de uso general n,c,p,</t>
  </si>
  <si>
    <t>3290 - Otras industrias manufactureras n,c,p,</t>
  </si>
  <si>
    <t>4649 - Comercio al por mayor de otros utensilios domésticos n,c,p,</t>
  </si>
  <si>
    <t>4659 - Comercio al por mayor de otros tipos de maquinaria y equipo n,c,p,</t>
  </si>
  <si>
    <t>4669 - Comercio al por mayor de otros productos n,c,p,</t>
  </si>
  <si>
    <t>7490 - Otras actividades profesionales, científicas y técnicas n,c,p,</t>
  </si>
  <si>
    <t>7730 - Alquiler y arrendamiento de otros tipos de maquinaria, equipo y bienes tangibles n,c,p,</t>
  </si>
  <si>
    <t>9499 - Actividades de otras asociaciones n,c,p,</t>
  </si>
  <si>
    <t>Municipio</t>
  </si>
  <si>
    <t>ALCALA</t>
  </si>
  <si>
    <t>ANDALUCIA</t>
  </si>
  <si>
    <t>ANSERMANUEVO</t>
  </si>
  <si>
    <t>ARGELIA</t>
  </si>
  <si>
    <t>BOLIVAR</t>
  </si>
  <si>
    <t>BUENAVENTURA</t>
  </si>
  <si>
    <t>BUGALAGRANDE</t>
  </si>
  <si>
    <t>CAICEDONIA</t>
  </si>
  <si>
    <t>CALIMA</t>
  </si>
  <si>
    <t>DAGUA</t>
  </si>
  <si>
    <t>EL AGUILA</t>
  </si>
  <si>
    <t>EL CAIRO</t>
  </si>
  <si>
    <t>EL DOVIO</t>
  </si>
  <si>
    <t>FLORIDA</t>
  </si>
  <si>
    <t>GINEBRA</t>
  </si>
  <si>
    <t>GUACARI</t>
  </si>
  <si>
    <t>LA CUMBRE</t>
  </si>
  <si>
    <t>LA UNION</t>
  </si>
  <si>
    <t>LA VICTORIA</t>
  </si>
  <si>
    <t>OBANDO</t>
  </si>
  <si>
    <t>PRADERA</t>
  </si>
  <si>
    <t>RESTREPO</t>
  </si>
  <si>
    <t>RIOFRIO</t>
  </si>
  <si>
    <t>ROLDANILLO</t>
  </si>
  <si>
    <t>SAN PEDRO</t>
  </si>
  <si>
    <t>SEVILLA</t>
  </si>
  <si>
    <t>TORO</t>
  </si>
  <si>
    <t>TRUJILLO</t>
  </si>
  <si>
    <t>ULLOA</t>
  </si>
  <si>
    <t>VERSALLES</t>
  </si>
  <si>
    <t>VIJES</t>
  </si>
  <si>
    <t>YOTOCO</t>
  </si>
  <si>
    <t>Aprovechamiento</t>
  </si>
  <si>
    <t>Tratamiento</t>
  </si>
  <si>
    <t>Disposición Final</t>
  </si>
  <si>
    <t>1061 - Trilla de café</t>
  </si>
  <si>
    <t>OTR :: Otro</t>
  </si>
  <si>
    <t>R10 :: Tratamiento de suelos en beneficio de la agricultura o el mejoramiento ecológico</t>
  </si>
  <si>
    <t>R11 :: Utilización de materiales residuales resultantes de cualquiera de las operaciones numeradas de R1 a R10</t>
  </si>
  <si>
    <t>R3 :: Reciclado o recuperación de sustancias orgánicas que no se utilizan como disolventes</t>
  </si>
  <si>
    <t>R5 :: Reciclado o recuperación de otras materias inorgánicas</t>
  </si>
  <si>
    <t>R6 :: Regeneración de ácidos o bases</t>
  </si>
  <si>
    <t>R7 :: Recuperación de componentes utilizados para reducir la contaminación</t>
  </si>
  <si>
    <t>R8 :: Recuperación de componentes provenientes de catalizadores</t>
  </si>
  <si>
    <t>VARIOS</t>
  </si>
  <si>
    <t>R1 :: Utilización como combustible (diferente a la incineración) u otros medios de generar energía,</t>
  </si>
  <si>
    <t>R12 :: Intercambio de desechos para someterlos a cualquiera de las operaciones numeradas de R1 a R11 (ej, mezcla, homogenización),</t>
  </si>
  <si>
    <t>R2 :: Recuperación o regeneración de disolventes (ej, destilación)</t>
  </si>
  <si>
    <t>R4 :: Reciclado o recuperación de metales y compuestos metálicos (ej, refinación, pirometalurgia, hidrometalurgia),</t>
  </si>
  <si>
    <t>R9 :: Regeneración u otra reutilización de aceites usados (ej, re-refinación)</t>
  </si>
  <si>
    <t>D8 :: Biológico (ej: bioremediación)</t>
  </si>
  <si>
    <t>D9 :: Físico-químico (ej: evaporación, secado, neutralización, precipitación)</t>
  </si>
  <si>
    <t>OTR :: Otros</t>
  </si>
  <si>
    <t>D10,1 :: Térmico: Incineración</t>
  </si>
  <si>
    <t>D10,2 :: Térmico: Autoclavado</t>
  </si>
  <si>
    <t>D10,3 :: Térmico: Otros (ej, microondas, pirólisis)</t>
  </si>
  <si>
    <t>D5 :: Rellenos especialmente disenados (ej: relleno de seguridad o celda de seguridad),</t>
  </si>
  <si>
    <t>Total</t>
  </si>
  <si>
    <t>Sólido/Semisólido (kg)</t>
  </si>
  <si>
    <t>Líquido (kg)</t>
  </si>
  <si>
    <t>Y31</t>
  </si>
  <si>
    <t>A1020</t>
  </si>
  <si>
    <t>Y8.1</t>
  </si>
  <si>
    <t>Y1.2</t>
  </si>
  <si>
    <t>Y18</t>
  </si>
  <si>
    <t>Y35</t>
  </si>
  <si>
    <t>Y12</t>
  </si>
  <si>
    <t>Y9.4</t>
  </si>
  <si>
    <t>Y2</t>
  </si>
  <si>
    <t>Y34</t>
  </si>
  <si>
    <t>Tipo generador</t>
  </si>
  <si>
    <t>No. Generadores</t>
  </si>
  <si>
    <t>% de kg generados</t>
  </si>
  <si>
    <t>Micros</t>
  </si>
  <si>
    <t>Pequeños</t>
  </si>
  <si>
    <t>Medianos</t>
  </si>
  <si>
    <t>Grandes</t>
  </si>
  <si>
    <t>% No. generadores</t>
  </si>
  <si>
    <t>A1180</t>
  </si>
  <si>
    <t>Y36</t>
  </si>
  <si>
    <t>Y29.2</t>
  </si>
  <si>
    <t>Y4.4</t>
  </si>
  <si>
    <t>A4030.4</t>
  </si>
  <si>
    <t>Y4.3</t>
  </si>
  <si>
    <t>Y4.5</t>
  </si>
  <si>
    <t>Y4.2</t>
  </si>
  <si>
    <t>Y4.6</t>
  </si>
  <si>
    <t>A4030.5</t>
  </si>
  <si>
    <t>Y4.1</t>
  </si>
  <si>
    <t>Y29.1</t>
  </si>
  <si>
    <t>A4030.1</t>
  </si>
  <si>
    <t>A2050</t>
  </si>
  <si>
    <t>A4030.2</t>
  </si>
  <si>
    <t>Y10.5</t>
  </si>
  <si>
    <t>A4030.6</t>
  </si>
  <si>
    <t>Y10.3</t>
  </si>
  <si>
    <t>O124</t>
  </si>
  <si>
    <t>Yumbo</t>
  </si>
  <si>
    <t>Palmira</t>
  </si>
  <si>
    <t>Tulua</t>
  </si>
  <si>
    <t>Jamundi</t>
  </si>
  <si>
    <t>Candelaria</t>
  </si>
  <si>
    <t>Cartago</t>
  </si>
  <si>
    <t>Cali</t>
  </si>
  <si>
    <t>Zarzal</t>
  </si>
  <si>
    <t>Guadalajara De Buga</t>
  </si>
  <si>
    <t>El Cerrito</t>
  </si>
  <si>
    <t>Almacenamiento</t>
  </si>
  <si>
    <t>Y6</t>
  </si>
  <si>
    <t>Y23</t>
  </si>
  <si>
    <t>Y17</t>
  </si>
  <si>
    <t>A1120</t>
  </si>
  <si>
    <t>Y10.4</t>
  </si>
  <si>
    <t>A4130.1</t>
  </si>
  <si>
    <t>Y9.6</t>
  </si>
  <si>
    <t>A1160</t>
  </si>
  <si>
    <t>A1170</t>
  </si>
  <si>
    <t>Y8.2</t>
  </si>
  <si>
    <t>A1010</t>
  </si>
  <si>
    <t>A4060.2</t>
  </si>
  <si>
    <t>Y9.2</t>
  </si>
  <si>
    <t>Y9.5</t>
  </si>
  <si>
    <t>A4140 - Desechos consistentes o que contienen productos químicos que no responden a las especificaciones o caducados correspondientes a las categorías del anexo I.4140</t>
  </si>
  <si>
    <t>Y42 - Desechos que tengan como constituyentes: Disolventes orgánicos.42</t>
  </si>
  <si>
    <t>A1050 - Lodos galvánicos.1050</t>
  </si>
  <si>
    <t>Y8.6</t>
  </si>
  <si>
    <t>A1080 - Residuos de desechos de zinc no incluidos en la lista B.1080</t>
  </si>
  <si>
    <t>Y23 - Desechos que tengan como constituyentes: Compuestos de zinc.23</t>
  </si>
  <si>
    <t>Y8.3</t>
  </si>
  <si>
    <t>Y9.1</t>
  </si>
  <si>
    <t>Y26 - Desechos que tengan como constituyentes: Cadmio.26</t>
  </si>
  <si>
    <t>A4060.5</t>
  </si>
  <si>
    <t>Y45.6</t>
  </si>
  <si>
    <t>A3020.2</t>
  </si>
  <si>
    <t>Y8.7</t>
  </si>
  <si>
    <t>Y39 - Desechos que tengan como constituyentes: Fenoles.39</t>
  </si>
  <si>
    <t>A2010 - Desechos de vidrio de tubos de rayos catódicos y otros vidrios activados.2010</t>
  </si>
  <si>
    <t>Y34 - Desechos que tengan como constituyentes: Soluciones ácidas o ácidos en forma sólida.34</t>
  </si>
  <si>
    <t>Y5 - Desechos resultantes de la fabricación.5</t>
  </si>
  <si>
    <t>Y1.1</t>
  </si>
  <si>
    <t>Y1.3</t>
  </si>
  <si>
    <t>Y2 - Desechos resultantes de la producción y preparación de productos farmacéuticos.2</t>
  </si>
  <si>
    <t>Y3 - Desechos de medicamentos y productos farmacéuticos.3</t>
  </si>
  <si>
    <t>Y8.4</t>
  </si>
  <si>
    <t>Y9.3</t>
  </si>
  <si>
    <t>Y11 - Residuos alquitranados resultantes de la refinación.11</t>
  </si>
  <si>
    <t>Y13 - Desechos resultantes de la producción.13</t>
  </si>
  <si>
    <t>Y14 - Sustancias químicas de desecho.14</t>
  </si>
  <si>
    <t>Y17 - Desechos resultantes del tratamiento de superficie de metales y plásticos.17</t>
  </si>
  <si>
    <t>Y21 - Desechos que tengan como constituyentes: Compuestos de cromo hexavalente.21</t>
  </si>
  <si>
    <t>Y29 - Desechos que tengan como constituyentes: Mercurio.29</t>
  </si>
  <si>
    <t>Y36 - Desechos que tengan como constituyente Asbesto (polvo y fibras).36</t>
  </si>
  <si>
    <t>Y41.2</t>
  </si>
  <si>
    <t>A1120 - Lodos residuales.1120</t>
  </si>
  <si>
    <t>A1140 - Desechos de catalizadores de cloruro cúprico y cianuro de cobre.1140</t>
  </si>
  <si>
    <t>A2030 - Desechos de catalizadores.2030</t>
  </si>
  <si>
    <t>A2050 - Desechos de amianto (polvo y fibras).2050</t>
  </si>
  <si>
    <t>A2060 - Cenizas volantes de centrales eléctricas de carbón que contengan sustancias del Anexo I en concentraciones tales que presenten características del Anexo III (véase la entrada correspondiente en la lista B B2050).2050</t>
  </si>
  <si>
    <t>A3020.1</t>
  </si>
  <si>
    <t>A3020.3</t>
  </si>
  <si>
    <t>A3020.4</t>
  </si>
  <si>
    <t>A3020.6</t>
  </si>
  <si>
    <t>A3020.7</t>
  </si>
  <si>
    <t>A3040 - Desechos de líquidos térmicos (transferencia de calor).3040</t>
  </si>
  <si>
    <t>A3140 - Desechos de disolventes orgánicos no halogenados pero con exclusión de los desechos especificados en la lista B.3140</t>
  </si>
  <si>
    <t>A3150 - Desechos de disolventes orgánicos halogenados.3150</t>
  </si>
  <si>
    <t>A3170 - Desechos resultantes de la producción de hidrocarburos halogenados alifáticos (tales como clorometano.3170</t>
  </si>
  <si>
    <t>A3200 - Material bituminoso (desechos de asfalto) con contenido de alquitrán resultantes de la construcción y el mantenimiento de carreteras (obsérvese el artículo correspondiente B2130 de la lista B).2130</t>
  </si>
  <si>
    <t>A4010 - Desechos resultantes de la producción.4010</t>
  </si>
  <si>
    <t>A4020.1</t>
  </si>
  <si>
    <t>A4020.2</t>
  </si>
  <si>
    <t>A4020.3</t>
  </si>
  <si>
    <t>A4020.4</t>
  </si>
  <si>
    <t>A4040 - Desechos resultantes de la fabricación.4040</t>
  </si>
  <si>
    <t>A4060.1</t>
  </si>
  <si>
    <t>A4060.3</t>
  </si>
  <si>
    <t>A4060.6</t>
  </si>
  <si>
    <t>A4100 - Desechos resultantes de la utilización de dispositivos de control de la contaminación industrial para la depuración de los gases industriales.4100</t>
  </si>
  <si>
    <t>A4120 - Desechos que contienen.4120</t>
  </si>
  <si>
    <t>A4150 - Sustancias químicas de desecho.4150</t>
  </si>
  <si>
    <t>A4160 - Carbono activado consumido no incluido en la lista B (véase el correspondiente apartado de la lista B B2060).2060</t>
  </si>
  <si>
    <t>Y12 - Desechos resultantes de la producción.12</t>
  </si>
  <si>
    <t>Y45.44</t>
  </si>
  <si>
    <t>A2040 - Yeso de desecho procedente de procesos de la industria química.2080</t>
  </si>
  <si>
    <t>A3050 - Desechos resultantes de la producción.4020</t>
  </si>
  <si>
    <t>A4070 - Desechos resultantes de la producción.4010</t>
  </si>
  <si>
    <t>A4090 - Desechos de soluciones ácidas o básicas.2120</t>
  </si>
  <si>
    <t xml:space="preserve">Y22 </t>
  </si>
  <si>
    <t>Otro</t>
  </si>
  <si>
    <t>R1</t>
  </si>
  <si>
    <t xml:space="preserve">R10  </t>
  </si>
  <si>
    <t xml:space="preserve">R11   </t>
  </si>
  <si>
    <t xml:space="preserve">R12   </t>
  </si>
  <si>
    <t xml:space="preserve">R2   </t>
  </si>
  <si>
    <t xml:space="preserve">R3  </t>
  </si>
  <si>
    <t xml:space="preserve">R4  </t>
  </si>
  <si>
    <t xml:space="preserve">R5  </t>
  </si>
  <si>
    <t xml:space="preserve">R6  </t>
  </si>
  <si>
    <t xml:space="preserve">R7  </t>
  </si>
  <si>
    <t xml:space="preserve">R8  </t>
  </si>
  <si>
    <t xml:space="preserve">R9  </t>
  </si>
  <si>
    <t>Varios</t>
  </si>
  <si>
    <t>A4070 - Desechos resultantes de la producción. preparación y utilización de tintas, colorantes, pigmentos, pinturas, lacas o barnices, con exclusión de los desechos especificados en la lista B (véase el apartado correspondiente de la lista B B4010</t>
  </si>
  <si>
    <t>A4060.4</t>
  </si>
  <si>
    <t>A3050 - Desechos resultantes de la producción. preparación y utilización de resinas, látex, plastificantes o colas/adhesivos excepto los desechos especificados en la lista B (véase el apartado correspondiente en la lista B B4020</t>
  </si>
  <si>
    <t>Y16 - Desechos resultantes de la producción.16</t>
  </si>
  <si>
    <t>Y1.4 - Desechos de ANIMALES</t>
  </si>
  <si>
    <t>A4090 - Desechos de soluciones ácidas o básicas. distintas de las especificadas en el apartado correspondiente de la lista B (véase el apartado correspondiente de la lista B B2120</t>
  </si>
  <si>
    <t>Y31 - Desechos que tengan como constituyentes: Plomo.31</t>
  </si>
  <si>
    <t>A1170 - Acumuladores de desecho sin seleccionar excluidas mezclas de acumuladores sólo de la lista B.1170</t>
  </si>
  <si>
    <t>A1020 - Desechos que tengan como constituyentes o contaminantes. excluidos los desechos de metal en forma masiva, cualquiera de las sustancias siguientes:</t>
  </si>
  <si>
    <t>Y8.5</t>
  </si>
  <si>
    <t>Y45.5</t>
  </si>
  <si>
    <t>Y45.7</t>
  </si>
  <si>
    <t>A1040 - Desechos que tengan como constituyentes: - Carbonilos de metal.</t>
  </si>
  <si>
    <t>A1160 - Acumuladores de plomo de desecho.1160</t>
  </si>
  <si>
    <t>A2040 - Yeso de desecho procedente de procesos de la industria química. si contiene constituyentes del Anexo I en tal grado que presenten una característica peligrosa del Anexo III (véase la entrada correspondiente en la lista B B2080</t>
  </si>
  <si>
    <t>Y9,6</t>
  </si>
  <si>
    <t>A4140</t>
  </si>
  <si>
    <t>Y8,1</t>
  </si>
  <si>
    <t>Y3</t>
  </si>
  <si>
    <t>Y13</t>
  </si>
  <si>
    <t>Y9,3</t>
  </si>
  <si>
    <t>A4060,1</t>
  </si>
  <si>
    <t>Y42</t>
  </si>
  <si>
    <t>Y14</t>
  </si>
  <si>
    <t>A4020,1</t>
  </si>
  <si>
    <t>Y9,5</t>
  </si>
  <si>
    <t>Y8,4</t>
  </si>
  <si>
    <t>A3140</t>
  </si>
  <si>
    <t>Y8,6</t>
  </si>
  <si>
    <t>A4020,4</t>
  </si>
  <si>
    <t>Y5</t>
  </si>
  <si>
    <t>A1050</t>
  </si>
  <si>
    <t>A4020,3</t>
  </si>
  <si>
    <t>Y8,7</t>
  </si>
  <si>
    <t>A3120 - Pelusas</t>
  </si>
  <si>
    <t>A4120</t>
  </si>
  <si>
    <t>A4010</t>
  </si>
  <si>
    <t>Y22</t>
  </si>
  <si>
    <t>A3200</t>
  </si>
  <si>
    <t>Y8,3</t>
  </si>
  <si>
    <t>A2030</t>
  </si>
  <si>
    <t>A4060,5</t>
  </si>
  <si>
    <t>Y26</t>
  </si>
  <si>
    <t>A3020,4</t>
  </si>
  <si>
    <t>A3020,7</t>
  </si>
  <si>
    <t>A3020,1</t>
  </si>
  <si>
    <t>A2010</t>
  </si>
  <si>
    <t>A1020 - Desechos que tengan como constituyentes o contaminantes, excluidos los desechos de metal en forma masiva, cualquiera de las sustancias siguientes:</t>
  </si>
  <si>
    <t>A4040</t>
  </si>
  <si>
    <t>A3020,6</t>
  </si>
  <si>
    <t>Y4,3</t>
  </si>
  <si>
    <t>Y4,6</t>
  </si>
  <si>
    <t>Y10,4</t>
  </si>
  <si>
    <t>Y10,5</t>
  </si>
  <si>
    <t>Y11</t>
  </si>
  <si>
    <t>Y21</t>
  </si>
  <si>
    <t>Y29</t>
  </si>
  <si>
    <t>Y39</t>
  </si>
  <si>
    <t>Y41,2</t>
  </si>
  <si>
    <t>Y45,5</t>
  </si>
  <si>
    <t>Y45,6</t>
  </si>
  <si>
    <t>A1040 - Desechos que tengan como constituyentes: - Carbonilos de metal,</t>
  </si>
  <si>
    <t>A1080</t>
  </si>
  <si>
    <t>A1140</t>
  </si>
  <si>
    <t>A3020,3</t>
  </si>
  <si>
    <t>A3040</t>
  </si>
  <si>
    <t>A3150</t>
  </si>
  <si>
    <t>A3170</t>
  </si>
  <si>
    <t>A4030,5</t>
  </si>
  <si>
    <t>A4030,6</t>
  </si>
  <si>
    <t>A4060,6</t>
  </si>
  <si>
    <t>A4100</t>
  </si>
  <si>
    <t>A4150</t>
  </si>
  <si>
    <t>Y1,1</t>
  </si>
  <si>
    <t>Y1,3</t>
  </si>
  <si>
    <t>Y16</t>
  </si>
  <si>
    <t>A4020,2</t>
  </si>
  <si>
    <t>Y4,5</t>
  </si>
  <si>
    <t>Incineración</t>
  </si>
  <si>
    <t xml:space="preserve"> Autoclave</t>
  </si>
  <si>
    <t>Microondas, pirólisis</t>
  </si>
  <si>
    <t xml:space="preserve"> Biológico</t>
  </si>
  <si>
    <t>Físico-químico</t>
  </si>
  <si>
    <t>Otros</t>
  </si>
  <si>
    <t>Y1,2</t>
  </si>
  <si>
    <t>A1040</t>
  </si>
  <si>
    <t>Y1,4</t>
  </si>
  <si>
    <t>A3120</t>
  </si>
  <si>
    <t>Y36 - Desechos que tengan como constituyente Asbesto (polvo y fibras).Desechos</t>
  </si>
  <si>
    <t>A2050 - Desechos de amianto (polvo y fibras).Desechos</t>
  </si>
  <si>
    <t>A3040 - Desechos de líquidos térmicos (transferencia de calor).Desechos</t>
  </si>
  <si>
    <t>A3170 - Desechos resultantes de la producción de hidrocarburos halogenados alifáticos (tales como clorometano.Desechos</t>
  </si>
  <si>
    <t>ACIÓN071</t>
  </si>
  <si>
    <t>IO511</t>
  </si>
  <si>
    <t>ORTE923</t>
  </si>
  <si>
    <t>CCIÓN811</t>
  </si>
  <si>
    <t>ORTE111</t>
  </si>
  <si>
    <t>E145</t>
  </si>
  <si>
    <t>ACIÓN051</t>
  </si>
  <si>
    <t>ACIÓN150</t>
  </si>
  <si>
    <t>A229</t>
  </si>
  <si>
    <t>ORTE122</t>
  </si>
  <si>
    <t>ÍNDICE</t>
  </si>
  <si>
    <t>Ítem</t>
  </si>
  <si>
    <t>Contenido</t>
  </si>
  <si>
    <t>Tamaño de los establecimientos según cantidad generada en el periodo de balance</t>
  </si>
  <si>
    <r>
      <t xml:space="preserve">                                      </t>
    </r>
    <r>
      <rPr>
        <b/>
        <sz val="12"/>
        <color theme="1"/>
        <rFont val="Arial"/>
        <family val="2"/>
      </rPr>
      <t xml:space="preserve">    REGISTRO DE GENERADORES DE RESIDUOS PELIGROSOS EN EL VALLE DEL CAUCA EN JURISDICCIÓN DE LA CVC
INFORME REGIONAL DE GESTIÓN PERIODO DE BALANCE 2022
Santiago de Cali, 2023</t>
    </r>
  </si>
  <si>
    <r>
      <t xml:space="preserve">                                      </t>
    </r>
    <r>
      <rPr>
        <b/>
        <sz val="11"/>
        <color theme="1"/>
        <rFont val="Calibri"/>
        <family val="2"/>
        <scheme val="minor"/>
      </rPr>
      <t xml:space="preserve">     REGISTRO DE GENERADORES DE RESIDUOS PELIGROSOS EN EL VALLE DEL CAUCA 
                                                   EN JURISDICCIÓN DE LA CVC
                                      INFORME REGIONAL DE GESTIÓN PERIODO DE BALANCE 2022</t>
    </r>
  </si>
  <si>
    <r>
      <t xml:space="preserve">                                      </t>
    </r>
    <r>
      <rPr>
        <b/>
        <sz val="11"/>
        <rFont val="Calibri"/>
        <family val="2"/>
        <scheme val="minor"/>
      </rPr>
      <t xml:space="preserve">     REGISTRO DE GENERADORES DE RESIDUOS PELIGROSOS EN EL VALLE DEL CAUCA 
                                                   EN JURISDICCIÓN DE LA CVC
                                      INFORME REGIONAL DE GESTIÓN PERIODO DE BALANCE 2022</t>
    </r>
  </si>
  <si>
    <t>Total (kg)</t>
  </si>
  <si>
    <t>Total (ton)</t>
  </si>
  <si>
    <t>Cantidad de residuos peligrosos generada por corriente o tipo de residuo, y estado de la materia</t>
  </si>
  <si>
    <t>Cantidad de residuos peligrosos generada por los tipos de residuos de manejo especial, y estado de la materia</t>
  </si>
  <si>
    <t>Cantidad de residuos peligrosos generada por código CIIU o actividad económica, y estado de la materia</t>
  </si>
  <si>
    <t>Cantidad de residuos peligrosos generada por municipio, y estado de la materia</t>
  </si>
  <si>
    <t>Cantidad de residuos peligrosos almacenada por corriente y estado de la materia</t>
  </si>
  <si>
    <t>Cantidad de residuos peligrosos aprovechada según corriente de residuo y tipo de aprovechamiento</t>
  </si>
  <si>
    <t>Cantidad de residuos peligrosos aprovechados por corriente y estado de la materia</t>
  </si>
  <si>
    <t>Cantidad de residuos peligrosos tratada según corriente de residuo y tipo de tratamiento</t>
  </si>
  <si>
    <t>Cantidad de residuos peligrosos tratados por corriente y estado de la materia</t>
  </si>
  <si>
    <t>Cantidad de residuos peligrosos dispuesta según corriente de residuo y tipo de disposición final</t>
  </si>
  <si>
    <t>Cantidad de residuos peligrosos dispuestos por corriente y estado de la materia</t>
  </si>
  <si>
    <t>Cantidad de residuos peligrosos generada por actividad económica según el tipo de manejo del residuo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</si>
</sst>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sz val="11"/>
      <color rgb="FFFF0000"/>
      <name val="Calibri"/>
      <family val="2"/>
      <scheme val="minor"/>
    </font>
    <font>
      <sz val="8"/>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2"/>
      <color theme="1"/>
      <name val="Calibri Light"/>
      <family val="1"/>
      <scheme val="major"/>
    </font>
    <font>
      <b/>
      <sz val="12"/>
      <color theme="1"/>
      <name val="Arial"/>
      <family val="2"/>
    </font>
    <font>
      <b/>
      <sz val="20"/>
      <color theme="1"/>
      <name val="Arial"/>
      <family val="2"/>
    </font>
    <font>
      <b/>
      <sz val="13"/>
      <color theme="1"/>
      <name val="Arial"/>
      <family val="2"/>
    </font>
    <font>
      <sz val="13"/>
      <color theme="1"/>
      <name val="Arial"/>
      <family val="2"/>
    </font>
    <font>
      <u/>
      <sz val="13"/>
      <color theme="10"/>
      <name val="Arial"/>
      <family val="2"/>
    </font>
    <font>
      <sz val="14"/>
      <color theme="1"/>
      <name val="Arial"/>
      <family val="2"/>
    </font>
    <font>
      <u/>
      <sz val="14"/>
      <color theme="10"/>
      <name val="Calibri"/>
      <family val="2"/>
      <scheme val="minor"/>
    </font>
    <font>
      <sz val="10"/>
      <color theme="1"/>
      <name val="Calibri"/>
      <family val="2"/>
      <scheme val="minor"/>
    </font>
    <font>
      <sz val="8"/>
      <name val="Calibri"/>
      <family val="2"/>
      <scheme val="minor"/>
    </font>
    <font>
      <sz val="11"/>
      <name val="Calibri"/>
      <family val="2"/>
      <scheme val="minor"/>
    </font>
    <font>
      <sz val="10"/>
      <name val="Calibri"/>
      <family val="2"/>
      <scheme val="minor"/>
    </font>
    <font>
      <b/>
      <sz val="11"/>
      <name val="Calibri"/>
      <family val="2"/>
      <scheme val="minor"/>
    </font>
    <font>
      <sz val="8"/>
      <color theme="0"/>
      <name val="Calibri"/>
      <family val="2"/>
      <scheme val="minor"/>
    </font>
    <font>
      <b/>
      <sz val="8"/>
      <name val="Arial Narrow"/>
      <family val="2"/>
    </font>
    <font>
      <sz val="8"/>
      <name val="Arial Narrow"/>
      <family val="2"/>
    </font>
    <font>
      <sz val="8"/>
      <name val="Aptos Narrow"/>
      <family val="2"/>
    </font>
    <font>
      <b/>
      <sz val="8"/>
      <name val="Aptos Narrow"/>
      <family val="2"/>
    </font>
    <font>
      <b/>
      <sz val="8"/>
      <name val="Arial"/>
      <family val="2"/>
    </font>
    <font>
      <sz val="8"/>
      <color theme="0"/>
      <name val="Aptos Narrow"/>
      <family val="2"/>
    </font>
    <font>
      <b/>
      <sz val="8"/>
      <color theme="0"/>
      <name val="Arial Narrow"/>
      <family val="2"/>
    </font>
    <font>
      <sz val="8"/>
      <color theme="0"/>
      <name val="Arial Narrow"/>
      <family val="2"/>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cellStyleXfs>
  <cellXfs count="95">
    <xf numFmtId="0" fontId="0" fillId="0" borderId="0" xfId="0"/>
    <xf numFmtId="0" fontId="2" fillId="0" borderId="0" xfId="0" applyFont="1"/>
    <xf numFmtId="0" fontId="1" fillId="0" borderId="0" xfId="0" applyFont="1"/>
    <xf numFmtId="0" fontId="0" fillId="0" borderId="1" xfId="0" applyBorder="1" applyAlignment="1">
      <alignment horizontal="center"/>
    </xf>
    <xf numFmtId="2" fontId="0" fillId="0" borderId="1" xfId="0" applyNumberFormat="1" applyBorder="1" applyAlignment="1">
      <alignment horizontal="center"/>
    </xf>
    <xf numFmtId="0" fontId="0" fillId="2" borderId="0" xfId="0" applyFill="1"/>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0" xfId="0" applyFont="1" applyFill="1" applyAlignment="1">
      <alignment horizontal="center" vertical="center" wrapText="1"/>
    </xf>
    <xf numFmtId="0" fontId="3" fillId="2" borderId="0" xfId="0" applyFont="1" applyFill="1"/>
    <xf numFmtId="0" fontId="8" fillId="2" borderId="0" xfId="0" applyFont="1" applyFill="1"/>
    <xf numFmtId="0" fontId="9" fillId="2" borderId="0" xfId="0" applyFont="1" applyFill="1"/>
    <xf numFmtId="0" fontId="10" fillId="2" borderId="0" xfId="0" applyFont="1" applyFill="1"/>
    <xf numFmtId="0" fontId="10" fillId="2" borderId="0" xfId="0" applyFont="1" applyFill="1" applyAlignment="1">
      <alignment horizontal="center" vertical="center"/>
    </xf>
    <xf numFmtId="0" fontId="11" fillId="2" borderId="0" xfId="1" applyFont="1" applyFill="1" applyBorder="1" applyAlignment="1">
      <alignment horizontal="left"/>
    </xf>
    <xf numFmtId="0" fontId="12" fillId="2" borderId="0" xfId="0" applyFont="1" applyFill="1" applyAlignment="1">
      <alignment horizontal="center" vertical="center"/>
    </xf>
    <xf numFmtId="0" fontId="13" fillId="2" borderId="0" xfId="1" applyFont="1" applyFill="1" applyBorder="1"/>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0" xfId="0" applyFont="1" applyFill="1" applyAlignment="1">
      <alignment vertical="center" wrapText="1"/>
    </xf>
    <xf numFmtId="0" fontId="14" fillId="2" borderId="5"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5" fillId="0" borderId="0" xfId="0" applyFont="1" applyFill="1"/>
    <xf numFmtId="0" fontId="16" fillId="0" borderId="0" xfId="0" applyFont="1" applyFill="1"/>
    <xf numFmtId="0" fontId="16" fillId="2" borderId="0" xfId="0" applyFont="1" applyFill="1"/>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0" xfId="0" applyFont="1" applyFill="1" applyAlignment="1">
      <alignment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9" fillId="0" borderId="0" xfId="0" applyFont="1"/>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0" xfId="0" applyFont="1" applyFill="1" applyAlignment="1">
      <alignment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0" xfId="0" applyFont="1" applyFill="1"/>
    <xf numFmtId="0" fontId="20" fillId="0" borderId="1" xfId="0" applyFont="1" applyFill="1" applyBorder="1" applyAlignment="1">
      <alignment horizontal="center" vertical="center" wrapText="1"/>
    </xf>
    <xf numFmtId="0" fontId="21" fillId="0" borderId="1" xfId="0" applyFont="1" applyFill="1" applyBorder="1"/>
    <xf numFmtId="0" fontId="21" fillId="0" borderId="1" xfId="0" applyFont="1" applyFill="1" applyBorder="1" applyAlignment="1">
      <alignment horizontal="center" vertical="center" wrapText="1"/>
    </xf>
    <xf numFmtId="0" fontId="21" fillId="0" borderId="1" xfId="0" applyFont="1" applyFill="1" applyBorder="1" applyAlignment="1">
      <alignment vertical="center" wrapText="1"/>
    </xf>
    <xf numFmtId="0" fontId="17" fillId="0" borderId="0" xfId="0" applyFont="1" applyFill="1" applyBorder="1" applyAlignment="1">
      <alignment horizontal="center" vertical="center" wrapText="1"/>
    </xf>
    <xf numFmtId="0" fontId="22" fillId="0" borderId="0" xfId="0" applyFont="1" applyFill="1"/>
    <xf numFmtId="0" fontId="22" fillId="0" borderId="1" xfId="0" applyFont="1" applyFill="1" applyBorder="1" applyAlignment="1">
      <alignment vertical="center" wrapText="1"/>
    </xf>
    <xf numFmtId="0" fontId="22" fillId="0" borderId="1" xfId="0" applyFont="1" applyFill="1" applyBorder="1" applyAlignment="1">
      <alignment horizontal="center" vertical="center" wrapText="1"/>
    </xf>
    <xf numFmtId="0" fontId="22" fillId="0" borderId="1" xfId="0" applyFont="1" applyFill="1" applyBorder="1"/>
    <xf numFmtId="0" fontId="25" fillId="0" borderId="0" xfId="0" applyFont="1" applyFill="1"/>
    <xf numFmtId="0" fontId="0" fillId="3" borderId="1" xfId="0" applyFill="1" applyBorder="1" applyAlignment="1">
      <alignment horizontal="center" wrapText="1"/>
    </xf>
    <xf numFmtId="0" fontId="20"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4" fillId="0" borderId="0" xfId="0" applyFont="1" applyFill="1"/>
    <xf numFmtId="0" fontId="22" fillId="2" borderId="1" xfId="0" applyFont="1" applyFill="1" applyBorder="1"/>
    <xf numFmtId="0" fontId="23"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1" xfId="0" applyFont="1" applyFill="1" applyBorder="1" applyAlignment="1">
      <alignment vertical="center" wrapText="1"/>
    </xf>
    <xf numFmtId="1" fontId="22" fillId="2" borderId="1" xfId="0" applyNumberFormat="1" applyFont="1" applyFill="1" applyBorder="1" applyAlignment="1">
      <alignment horizontal="center" vertical="center" wrapText="1"/>
    </xf>
    <xf numFmtId="0" fontId="17" fillId="2" borderId="0" xfId="0" applyFont="1" applyFill="1" applyBorder="1" applyAlignment="1">
      <alignment horizontal="center" vertical="center" wrapText="1"/>
    </xf>
    <xf numFmtId="0" fontId="15" fillId="2" borderId="0" xfId="0" applyFont="1" applyFill="1"/>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1" xfId="0" applyFont="1" applyFill="1" applyBorder="1"/>
    <xf numFmtId="0" fontId="21" fillId="2" borderId="1" xfId="0" applyFont="1" applyFill="1" applyBorder="1" applyAlignment="1">
      <alignment vertical="center" wrapText="1"/>
    </xf>
    <xf numFmtId="1" fontId="21" fillId="2" borderId="1" xfId="0" applyNumberFormat="1" applyFont="1" applyFill="1" applyBorder="1" applyAlignment="1">
      <alignment horizontal="center" vertical="center" wrapText="1"/>
    </xf>
    <xf numFmtId="164" fontId="21" fillId="2" borderId="1" xfId="0" applyNumberFormat="1" applyFont="1" applyFill="1" applyBorder="1" applyAlignment="1">
      <alignment horizontal="center" vertical="center" wrapText="1"/>
    </xf>
    <xf numFmtId="1" fontId="21" fillId="2" borderId="1" xfId="0" applyNumberFormat="1" applyFont="1" applyFill="1" applyBorder="1"/>
    <xf numFmtId="0" fontId="4" fillId="2" borderId="0" xfId="0" applyFont="1" applyFill="1"/>
    <xf numFmtId="0" fontId="19" fillId="2" borderId="0" xfId="0" applyFont="1" applyFill="1"/>
    <xf numFmtId="164" fontId="21" fillId="2" borderId="1" xfId="0" applyNumberFormat="1" applyFont="1" applyFill="1" applyBorder="1"/>
    <xf numFmtId="0" fontId="17" fillId="2" borderId="0" xfId="0" applyFont="1" applyFill="1" applyBorder="1" applyAlignment="1">
      <alignment vertical="center" wrapText="1"/>
    </xf>
    <xf numFmtId="164" fontId="15" fillId="2" borderId="0" xfId="0" applyNumberFormat="1" applyFont="1" applyFill="1"/>
    <xf numFmtId="0" fontId="26" fillId="2" borderId="1" xfId="0" applyFont="1" applyFill="1" applyBorder="1" applyAlignment="1">
      <alignment horizontal="center" vertical="center" wrapText="1"/>
    </xf>
    <xf numFmtId="164" fontId="27" fillId="2" borderId="1" xfId="0" applyNumberFormat="1" applyFont="1" applyFill="1" applyBorder="1"/>
    <xf numFmtId="2" fontId="15" fillId="2" borderId="0" xfId="0" applyNumberFormat="1" applyFont="1" applyFill="1"/>
    <xf numFmtId="2" fontId="21" fillId="2" borderId="1" xfId="0" applyNumberFormat="1"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3.3831965300859662E-2"/>
          <c:w val="1"/>
          <c:h val="0.96603395840019557"/>
        </c:manualLayout>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3E88-4282-A3F8-14A196EFFC26}"/>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3E88-4282-A3F8-14A196EFFC26}"/>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3E88-4282-A3F8-14A196EFFC26}"/>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3E88-4282-A3F8-14A196EFFC26}"/>
              </c:ext>
            </c:extLst>
          </c:dPt>
          <c:dLbls>
            <c:dLbl>
              <c:idx val="0"/>
              <c:layout>
                <c:manualLayout>
                  <c:x val="-0.14761158941059779"/>
                  <c:y val="0.11479634322886169"/>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E88-4282-A3F8-14A196EFFC26}"/>
                </c:ext>
              </c:extLst>
            </c:dLbl>
            <c:dLbl>
              <c:idx val="1"/>
              <c:layout>
                <c:manualLayout>
                  <c:x val="-0.20713357817276482"/>
                  <c:y val="-0.11302123721610935"/>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E88-4282-A3F8-14A196EFFC26}"/>
                </c:ext>
              </c:extLst>
            </c:dLbl>
            <c:dLbl>
              <c:idx val="2"/>
              <c:layout>
                <c:manualLayout>
                  <c:x val="0.17306062841260283"/>
                  <c:y val="-0.12919802586809137"/>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E88-4282-A3F8-14A196EFFC26}"/>
                </c:ext>
              </c:extLst>
            </c:dLbl>
            <c:dLbl>
              <c:idx val="3"/>
              <c:layout>
                <c:manualLayout>
                  <c:x val="0.12302148895157226"/>
                  <c:y val="5.2586620727179283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E88-4282-A3F8-14A196EFFC26}"/>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Tamaño!$E$9:$E$12</c:f>
              <c:strCache>
                <c:ptCount val="4"/>
                <c:pt idx="0">
                  <c:v>Micros</c:v>
                </c:pt>
                <c:pt idx="1">
                  <c:v>Pequeños</c:v>
                </c:pt>
                <c:pt idx="2">
                  <c:v>Medianos</c:v>
                </c:pt>
                <c:pt idx="3">
                  <c:v>Grandes</c:v>
                </c:pt>
              </c:strCache>
            </c:strRef>
          </c:cat>
          <c:val>
            <c:numRef>
              <c:f>Tamaño!$F$9:$F$12</c:f>
              <c:numCache>
                <c:formatCode>General</c:formatCode>
                <c:ptCount val="4"/>
                <c:pt idx="0">
                  <c:v>153</c:v>
                </c:pt>
                <c:pt idx="1">
                  <c:v>355</c:v>
                </c:pt>
                <c:pt idx="2">
                  <c:v>321</c:v>
                </c:pt>
                <c:pt idx="3">
                  <c:v>153</c:v>
                </c:pt>
              </c:numCache>
            </c:numRef>
          </c:val>
          <c:extLst>
            <c:ext xmlns:c16="http://schemas.microsoft.com/office/drawing/2014/chart" uri="{C3380CC4-5D6E-409C-BE32-E72D297353CC}">
              <c16:uniqueId val="{00000008-3E88-4282-A3F8-14A196EFFC26}"/>
            </c:ext>
          </c:extLst>
        </c:ser>
        <c:dLbls>
          <c:dLblPos val="ctr"/>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8316971989531784E-2"/>
          <c:y val="3.7036958052409696E-2"/>
          <c:w val="0.86507205467241122"/>
          <c:h val="0.79038751556342712"/>
        </c:manualLayout>
      </c:layout>
      <c:bar3DChart>
        <c:barDir val="bar"/>
        <c:grouping val="percentStacked"/>
        <c:varyColors val="0"/>
        <c:ser>
          <c:idx val="0"/>
          <c:order val="0"/>
          <c:tx>
            <c:strRef>
              <c:f>'CIIU-Estado'!$C$6</c:f>
              <c:strCache>
                <c:ptCount val="1"/>
                <c:pt idx="0">
                  <c:v>Sólido/Semisólido (kg)</c:v>
                </c:pt>
              </c:strCache>
            </c:strRef>
          </c:tx>
          <c:spPr>
            <a:solidFill>
              <a:schemeClr val="accent4">
                <a:lumMod val="75000"/>
              </a:schemeClr>
            </a:solidFill>
            <a:ln>
              <a:noFill/>
            </a:ln>
            <a:effectLst>
              <a:outerShdw blurRad="57150" dist="19050" dir="5400000" algn="ctr" rotWithShape="0">
                <a:srgbClr val="000000">
                  <a:alpha val="63000"/>
                </a:srgbClr>
              </a:outerShdw>
            </a:effectLst>
            <a:sp3d/>
          </c:spPr>
          <c:invertIfNegative val="0"/>
          <c:cat>
            <c:strRef>
              <c:f>'Municipio-Estado'!$B$8:$B$17</c:f>
              <c:strCache>
                <c:ptCount val="10"/>
                <c:pt idx="0">
                  <c:v>Yumbo</c:v>
                </c:pt>
                <c:pt idx="1">
                  <c:v>Palmira</c:v>
                </c:pt>
                <c:pt idx="2">
                  <c:v>Tulua</c:v>
                </c:pt>
                <c:pt idx="3">
                  <c:v>Jamundi</c:v>
                </c:pt>
                <c:pt idx="4">
                  <c:v>Candelaria</c:v>
                </c:pt>
                <c:pt idx="5">
                  <c:v>Cartago</c:v>
                </c:pt>
                <c:pt idx="6">
                  <c:v>Cali</c:v>
                </c:pt>
                <c:pt idx="7">
                  <c:v>Zarzal</c:v>
                </c:pt>
                <c:pt idx="8">
                  <c:v>Guadalajara De Buga</c:v>
                </c:pt>
                <c:pt idx="9">
                  <c:v>El Cerrito</c:v>
                </c:pt>
              </c:strCache>
            </c:strRef>
          </c:cat>
          <c:val>
            <c:numRef>
              <c:f>'CIIU-Estado'!$C$8:$C$17</c:f>
              <c:numCache>
                <c:formatCode>0</c:formatCode>
                <c:ptCount val="10"/>
                <c:pt idx="0">
                  <c:v>4618063.7</c:v>
                </c:pt>
                <c:pt idx="1">
                  <c:v>3530053.4</c:v>
                </c:pt>
                <c:pt idx="2">
                  <c:v>801178.28</c:v>
                </c:pt>
                <c:pt idx="3">
                  <c:v>745183.61</c:v>
                </c:pt>
                <c:pt idx="4">
                  <c:v>432518.42</c:v>
                </c:pt>
                <c:pt idx="5">
                  <c:v>85720.14</c:v>
                </c:pt>
                <c:pt idx="6">
                  <c:v>414177.35</c:v>
                </c:pt>
                <c:pt idx="7">
                  <c:v>313051.40000000002</c:v>
                </c:pt>
                <c:pt idx="8">
                  <c:v>98406.720000000001</c:v>
                </c:pt>
                <c:pt idx="9">
                  <c:v>274290</c:v>
                </c:pt>
              </c:numCache>
            </c:numRef>
          </c:val>
          <c:extLst>
            <c:ext xmlns:c16="http://schemas.microsoft.com/office/drawing/2014/chart" uri="{C3380CC4-5D6E-409C-BE32-E72D297353CC}">
              <c16:uniqueId val="{00000000-E5D6-477E-ADA5-8171D661CAD5}"/>
            </c:ext>
          </c:extLst>
        </c:ser>
        <c:ser>
          <c:idx val="1"/>
          <c:order val="1"/>
          <c:tx>
            <c:strRef>
              <c:f>'CIIU-Estado'!$D$6</c:f>
              <c:strCache>
                <c:ptCount val="1"/>
                <c:pt idx="0">
                  <c:v>Líquido (kg)</c:v>
                </c:pt>
              </c:strCache>
            </c:strRef>
          </c:tx>
          <c:spPr>
            <a:solidFill>
              <a:schemeClr val="accent5">
                <a:lumMod val="75000"/>
              </a:schemeClr>
            </a:solidFill>
            <a:ln>
              <a:noFill/>
            </a:ln>
            <a:effectLst>
              <a:outerShdw blurRad="57150" dist="19050" dir="5400000" algn="ctr" rotWithShape="0">
                <a:srgbClr val="000000">
                  <a:alpha val="63000"/>
                </a:srgbClr>
              </a:outerShdw>
            </a:effectLst>
            <a:sp3d/>
          </c:spPr>
          <c:invertIfNegative val="0"/>
          <c:cat>
            <c:strRef>
              <c:f>'Municipio-Estado'!$B$8:$B$17</c:f>
              <c:strCache>
                <c:ptCount val="10"/>
                <c:pt idx="0">
                  <c:v>Yumbo</c:v>
                </c:pt>
                <c:pt idx="1">
                  <c:v>Palmira</c:v>
                </c:pt>
                <c:pt idx="2">
                  <c:v>Tulua</c:v>
                </c:pt>
                <c:pt idx="3">
                  <c:v>Jamundi</c:v>
                </c:pt>
                <c:pt idx="4">
                  <c:v>Candelaria</c:v>
                </c:pt>
                <c:pt idx="5">
                  <c:v>Cartago</c:v>
                </c:pt>
                <c:pt idx="6">
                  <c:v>Cali</c:v>
                </c:pt>
                <c:pt idx="7">
                  <c:v>Zarzal</c:v>
                </c:pt>
                <c:pt idx="8">
                  <c:v>Guadalajara De Buga</c:v>
                </c:pt>
                <c:pt idx="9">
                  <c:v>El Cerrito</c:v>
                </c:pt>
              </c:strCache>
            </c:strRef>
          </c:cat>
          <c:val>
            <c:numRef>
              <c:f>'CIIU-Estado'!$D$8:$D$17</c:f>
              <c:numCache>
                <c:formatCode>0</c:formatCode>
                <c:ptCount val="10"/>
                <c:pt idx="0">
                  <c:v>4217</c:v>
                </c:pt>
                <c:pt idx="1">
                  <c:v>31964</c:v>
                </c:pt>
                <c:pt idx="2">
                  <c:v>21493.21</c:v>
                </c:pt>
                <c:pt idx="3">
                  <c:v>4696.8</c:v>
                </c:pt>
                <c:pt idx="4">
                  <c:v>141631</c:v>
                </c:pt>
                <c:pt idx="5">
                  <c:v>435374.52</c:v>
                </c:pt>
                <c:pt idx="6">
                  <c:v>92609.16</c:v>
                </c:pt>
                <c:pt idx="7">
                  <c:v>162526.20000000001</c:v>
                </c:pt>
                <c:pt idx="8">
                  <c:v>233763.5</c:v>
                </c:pt>
                <c:pt idx="9">
                  <c:v>40022.15</c:v>
                </c:pt>
              </c:numCache>
            </c:numRef>
          </c:val>
          <c:extLst>
            <c:ext xmlns:c16="http://schemas.microsoft.com/office/drawing/2014/chart" uri="{C3380CC4-5D6E-409C-BE32-E72D297353CC}">
              <c16:uniqueId val="{00000001-E5D6-477E-ADA5-8171D661CAD5}"/>
            </c:ext>
          </c:extLst>
        </c:ser>
        <c:ser>
          <c:idx val="2"/>
          <c:order val="2"/>
          <c:tx>
            <c:strRef>
              <c:f>'CIIU-Estado'!$E$6</c:f>
              <c:strCache>
                <c:ptCount val="1"/>
                <c:pt idx="0">
                  <c:v>Gaseoso (kg)</c:v>
                </c:pt>
              </c:strCache>
            </c:strRef>
          </c:tx>
          <c:spPr>
            <a:solidFill>
              <a:srgbClr val="00B050"/>
            </a:solidFill>
            <a:ln>
              <a:noFill/>
            </a:ln>
            <a:effectLst>
              <a:outerShdw blurRad="57150" dist="19050" dir="5400000" algn="ctr" rotWithShape="0">
                <a:srgbClr val="000000">
                  <a:alpha val="63000"/>
                </a:srgbClr>
              </a:outerShdw>
            </a:effectLst>
            <a:sp3d/>
          </c:spPr>
          <c:invertIfNegative val="0"/>
          <c:cat>
            <c:strRef>
              <c:f>'Municipio-Estado'!$B$8:$B$17</c:f>
              <c:strCache>
                <c:ptCount val="10"/>
                <c:pt idx="0">
                  <c:v>Yumbo</c:v>
                </c:pt>
                <c:pt idx="1">
                  <c:v>Palmira</c:v>
                </c:pt>
                <c:pt idx="2">
                  <c:v>Tulua</c:v>
                </c:pt>
                <c:pt idx="3">
                  <c:v>Jamundi</c:v>
                </c:pt>
                <c:pt idx="4">
                  <c:v>Candelaria</c:v>
                </c:pt>
                <c:pt idx="5">
                  <c:v>Cartago</c:v>
                </c:pt>
                <c:pt idx="6">
                  <c:v>Cali</c:v>
                </c:pt>
                <c:pt idx="7">
                  <c:v>Zarzal</c:v>
                </c:pt>
                <c:pt idx="8">
                  <c:v>Guadalajara De Buga</c:v>
                </c:pt>
                <c:pt idx="9">
                  <c:v>El Cerrito</c:v>
                </c:pt>
              </c:strCache>
            </c:strRef>
          </c:cat>
          <c:val>
            <c:numRef>
              <c:f>'CIIU-Estado'!$E$8:$E$17</c:f>
              <c:numCache>
                <c:formatCode>General</c:formatCode>
                <c:ptCount val="10"/>
                <c:pt idx="0">
                  <c:v>0</c:v>
                </c:pt>
                <c:pt idx="1">
                  <c:v>0</c:v>
                </c:pt>
                <c:pt idx="2">
                  <c:v>86</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E5D6-477E-ADA5-8171D661CAD5}"/>
            </c:ext>
          </c:extLst>
        </c:ser>
        <c:dLbls>
          <c:showLegendKey val="0"/>
          <c:showVal val="0"/>
          <c:showCatName val="0"/>
          <c:showSerName val="0"/>
          <c:showPercent val="0"/>
          <c:showBubbleSize val="0"/>
        </c:dLbls>
        <c:gapWidth val="150"/>
        <c:shape val="box"/>
        <c:axId val="123631104"/>
        <c:axId val="122073024"/>
        <c:axId val="0"/>
      </c:bar3DChart>
      <c:catAx>
        <c:axId val="12363110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22073024"/>
        <c:crosses val="autoZero"/>
        <c:auto val="1"/>
        <c:lblAlgn val="ctr"/>
        <c:lblOffset val="100"/>
        <c:noMultiLvlLbl val="0"/>
      </c:catAx>
      <c:valAx>
        <c:axId val="122073024"/>
        <c:scaling>
          <c:orientation val="minMax"/>
        </c:scaling>
        <c:delete val="0"/>
        <c:axPos val="b"/>
        <c:majorGridlines>
          <c:spPr>
            <a:ln w="9525" cap="flat" cmpd="sng" algn="ctr">
              <a:solidFill>
                <a:schemeClr val="dk1">
                  <a:lumMod val="50000"/>
                  <a:lumOff val="5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CO"/>
          </a:p>
        </c:txPr>
        <c:crossAx val="123631104"/>
        <c:crosses val="autoZero"/>
        <c:crossBetween val="between"/>
      </c:valAx>
      <c:spPr>
        <a:gradFill flip="none" rotWithShape="1">
          <a:gsLst>
            <a:gs pos="0">
              <a:schemeClr val="bg1">
                <a:lumMod val="95000"/>
              </a:schemeClr>
            </a:gs>
            <a:gs pos="50000">
              <a:schemeClr val="bg1">
                <a:lumMod val="85000"/>
                <a:shade val="67500"/>
                <a:satMod val="115000"/>
              </a:schemeClr>
            </a:gs>
            <a:gs pos="100000">
              <a:schemeClr val="bg1">
                <a:lumMod val="85000"/>
                <a:shade val="100000"/>
                <a:satMod val="115000"/>
              </a:schemeClr>
            </a:gs>
          </a:gsLst>
          <a:lin ang="13500000" scaled="1"/>
          <a:tileRect/>
        </a:gradFill>
        <a:ln>
          <a:noFill/>
        </a:ln>
        <a:effectLst/>
      </c:spPr>
    </c:plotArea>
    <c:legend>
      <c:legendPos val="b"/>
      <c:layout>
        <c:manualLayout>
          <c:xMode val="edge"/>
          <c:yMode val="edge"/>
          <c:x val="0.17031553203890151"/>
          <c:y val="0.91940677173912655"/>
          <c:w val="0.68009988228975005"/>
          <c:h val="7.611652775035127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gradFill flip="none" rotWithShape="1">
      <a:gsLst>
        <a:gs pos="0">
          <a:schemeClr val="bg1">
            <a:lumMod val="95000"/>
          </a:schemeClr>
        </a:gs>
        <a:gs pos="50000">
          <a:schemeClr val="bg1">
            <a:lumMod val="85000"/>
            <a:shade val="67500"/>
            <a:satMod val="115000"/>
          </a:schemeClr>
        </a:gs>
        <a:gs pos="100000">
          <a:schemeClr val="bg1">
            <a:lumMod val="85000"/>
            <a:shade val="100000"/>
            <a:satMod val="115000"/>
          </a:schemeClr>
        </a:gs>
      </a:gsLst>
      <a:lin ang="13500000" scaled="1"/>
      <a:tileRect/>
    </a:gradFill>
    <a:ln>
      <a:solidFill>
        <a:schemeClr val="bg1">
          <a:lumMod val="85000"/>
        </a:schemeClr>
      </a:solidFill>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w="6350" cap="flat" cmpd="sng" algn="ctr">
          <a:noFill/>
          <a:prstDash val="solid"/>
          <a:round/>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6120686767040808E-2"/>
          <c:y val="0.10816154523542562"/>
          <c:w val="0.90831748906849741"/>
          <c:h val="0.87095735597868884"/>
        </c:manualLayout>
      </c:layout>
      <c:pie3DChart>
        <c:varyColors val="1"/>
        <c:ser>
          <c:idx val="0"/>
          <c:order val="0"/>
          <c:dPt>
            <c:idx val="0"/>
            <c:bubble3D val="0"/>
            <c:spPr>
              <a:solidFill>
                <a:schemeClr val="accent1"/>
              </a:solidFill>
              <a:ln>
                <a:noFill/>
              </a:ln>
              <a:effectLst/>
              <a:sp3d/>
            </c:spPr>
            <c:extLst>
              <c:ext xmlns:c16="http://schemas.microsoft.com/office/drawing/2014/chart" uri="{C3380CC4-5D6E-409C-BE32-E72D297353CC}">
                <c16:uniqueId val="{00000001-0854-4107-B1B6-A607FDEDF000}"/>
              </c:ext>
            </c:extLst>
          </c:dPt>
          <c:dPt>
            <c:idx val="1"/>
            <c:bubble3D val="0"/>
            <c:spPr>
              <a:solidFill>
                <a:schemeClr val="accent2"/>
              </a:solidFill>
              <a:ln>
                <a:noFill/>
              </a:ln>
              <a:effectLst/>
              <a:sp3d/>
            </c:spPr>
            <c:extLst>
              <c:ext xmlns:c16="http://schemas.microsoft.com/office/drawing/2014/chart" uri="{C3380CC4-5D6E-409C-BE32-E72D297353CC}">
                <c16:uniqueId val="{00000003-0854-4107-B1B6-A607FDEDF000}"/>
              </c:ext>
            </c:extLst>
          </c:dPt>
          <c:dPt>
            <c:idx val="2"/>
            <c:bubble3D val="0"/>
            <c:spPr>
              <a:solidFill>
                <a:schemeClr val="accent3"/>
              </a:solidFill>
              <a:ln>
                <a:noFill/>
              </a:ln>
              <a:effectLst/>
              <a:sp3d/>
            </c:spPr>
            <c:extLst>
              <c:ext xmlns:c16="http://schemas.microsoft.com/office/drawing/2014/chart" uri="{C3380CC4-5D6E-409C-BE32-E72D297353CC}">
                <c16:uniqueId val="{00000005-0854-4107-B1B6-A607FDEDF000}"/>
              </c:ext>
            </c:extLst>
          </c:dPt>
          <c:dPt>
            <c:idx val="3"/>
            <c:bubble3D val="0"/>
            <c:spPr>
              <a:solidFill>
                <a:schemeClr val="accent4"/>
              </a:solidFill>
              <a:ln>
                <a:noFill/>
              </a:ln>
              <a:effectLst/>
              <a:sp3d/>
            </c:spPr>
            <c:extLst>
              <c:ext xmlns:c16="http://schemas.microsoft.com/office/drawing/2014/chart" uri="{C3380CC4-5D6E-409C-BE32-E72D297353CC}">
                <c16:uniqueId val="{00000007-0854-4107-B1B6-A607FDEDF000}"/>
              </c:ext>
            </c:extLst>
          </c:dPt>
          <c:dLbls>
            <c:dLbl>
              <c:idx val="0"/>
              <c:layout>
                <c:manualLayout>
                  <c:x val="-0.19920428689640793"/>
                  <c:y val="1.4673607944516066E-2"/>
                </c:manualLayout>
              </c:layout>
              <c:numFmt formatCode="0.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22403027734452235"/>
                      <c:h val="0.14938033225412728"/>
                    </c:manualLayout>
                  </c15:layout>
                </c:ext>
                <c:ext xmlns:c16="http://schemas.microsoft.com/office/drawing/2014/chart" uri="{C3380CC4-5D6E-409C-BE32-E72D297353CC}">
                  <c16:uniqueId val="{00000001-0854-4107-B1B6-A607FDEDF000}"/>
                </c:ext>
              </c:extLst>
            </c:dLbl>
            <c:dLbl>
              <c:idx val="1"/>
              <c:layout>
                <c:manualLayout>
                  <c:x val="-0.13055002718505798"/>
                  <c:y val="5.2531717478903998E-2"/>
                </c:manualLayout>
              </c:layout>
              <c:numFmt formatCode="0.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24081319124551359"/>
                      <c:h val="0.15711723138415259"/>
                    </c:manualLayout>
                  </c15:layout>
                </c:ext>
                <c:ext xmlns:c16="http://schemas.microsoft.com/office/drawing/2014/chart" uri="{C3380CC4-5D6E-409C-BE32-E72D297353CC}">
                  <c16:uniqueId val="{00000003-0854-4107-B1B6-A607FDEDF000}"/>
                </c:ext>
              </c:extLst>
            </c:dLbl>
            <c:dLbl>
              <c:idx val="2"/>
              <c:layout>
                <c:manualLayout>
                  <c:x val="-5.3104691267301052E-2"/>
                  <c:y val="-0.1004410946311098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854-4107-B1B6-A607FDEDF000}"/>
                </c:ext>
              </c:extLst>
            </c:dLbl>
            <c:dLbl>
              <c:idx val="3"/>
              <c:layout>
                <c:manualLayout>
                  <c:x val="0.25716057489992544"/>
                  <c:y val="-4.841166639100155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854-4107-B1B6-A607FDEDF000}"/>
                </c:ext>
              </c:extLst>
            </c:dLbl>
            <c:numFmt formatCode="0.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'CIIU-Manejo'!$C$6:$F$6</c:f>
              <c:strCache>
                <c:ptCount val="4"/>
                <c:pt idx="0">
                  <c:v>Almacenamiento</c:v>
                </c:pt>
                <c:pt idx="1">
                  <c:v>Aprovechamiento</c:v>
                </c:pt>
                <c:pt idx="2">
                  <c:v>Tratamiento</c:v>
                </c:pt>
                <c:pt idx="3">
                  <c:v>Disposición Final</c:v>
                </c:pt>
              </c:strCache>
            </c:strRef>
          </c:cat>
          <c:val>
            <c:numRef>
              <c:f>'CIIU-Manejo'!$C$7:$F$7</c:f>
              <c:numCache>
                <c:formatCode>General</c:formatCode>
                <c:ptCount val="4"/>
                <c:pt idx="0">
                  <c:v>134934.94</c:v>
                </c:pt>
                <c:pt idx="1">
                  <c:v>3225967.18</c:v>
                </c:pt>
                <c:pt idx="2">
                  <c:v>3388808.04</c:v>
                </c:pt>
                <c:pt idx="3">
                  <c:v>10567984.91</c:v>
                </c:pt>
              </c:numCache>
            </c:numRef>
          </c:val>
          <c:extLst>
            <c:ext xmlns:c16="http://schemas.microsoft.com/office/drawing/2014/chart" uri="{C3380CC4-5D6E-409C-BE32-E72D297353CC}">
              <c16:uniqueId val="{00000008-0854-4107-B1B6-A607FDEDF000}"/>
            </c:ext>
          </c:extLst>
        </c:ser>
        <c:dLbls>
          <c:dLblPos val="ctr"/>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prstDash val="solid"/>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61351706036745"/>
          <c:y val="7.4425137118308803E-3"/>
          <c:w val="0.84599759405074371"/>
          <c:h val="0.8592105943431142"/>
        </c:manualLayout>
      </c:layout>
      <c:barChart>
        <c:barDir val="bar"/>
        <c:grouping val="percentStacked"/>
        <c:varyColors val="0"/>
        <c:ser>
          <c:idx val="0"/>
          <c:order val="0"/>
          <c:tx>
            <c:strRef>
              <c:f>'CIIU-Manejo'!$C$6</c:f>
              <c:strCache>
                <c:ptCount val="1"/>
                <c:pt idx="0">
                  <c:v>Almacenamiento</c:v>
                </c:pt>
              </c:strCache>
            </c:strRef>
          </c:tx>
          <c:spPr>
            <a:solidFill>
              <a:schemeClr val="accent2">
                <a:alpha val="85000"/>
              </a:schemeClr>
            </a:solidFill>
            <a:ln w="9525" cap="flat" cmpd="sng" algn="ctr">
              <a:solidFill>
                <a:schemeClr val="lt1">
                  <a:alpha val="50000"/>
                </a:schemeClr>
              </a:solidFill>
              <a:round/>
            </a:ln>
            <a:effectLst/>
          </c:spPr>
          <c:invertIfNegative val="0"/>
          <c:dLbls>
            <c:delete val="1"/>
          </c:dLbls>
          <c:cat>
            <c:strRef>
              <c:f>'CIIU-Manejo'!$A$8:$A$17</c:f>
              <c:strCache>
                <c:ptCount val="10"/>
                <c:pt idx="0">
                  <c:v>2720</c:v>
                </c:pt>
                <c:pt idx="1">
                  <c:v>2410</c:v>
                </c:pt>
                <c:pt idx="2">
                  <c:v>8610</c:v>
                </c:pt>
                <c:pt idx="3">
                  <c:v>2599</c:v>
                </c:pt>
                <c:pt idx="4">
                  <c:v>2432</c:v>
                </c:pt>
                <c:pt idx="5">
                  <c:v>4731</c:v>
                </c:pt>
                <c:pt idx="6">
                  <c:v>2100</c:v>
                </c:pt>
                <c:pt idx="7">
                  <c:v>O124</c:v>
                </c:pt>
                <c:pt idx="8">
                  <c:v>2229</c:v>
                </c:pt>
                <c:pt idx="9">
                  <c:v>3822</c:v>
                </c:pt>
              </c:strCache>
            </c:strRef>
          </c:cat>
          <c:val>
            <c:numRef>
              <c:f>'CIIU-Manejo'!$C$8:$C$17</c:f>
              <c:numCache>
                <c:formatCode>0.0</c:formatCode>
                <c:ptCount val="10"/>
                <c:pt idx="0">
                  <c:v>0</c:v>
                </c:pt>
                <c:pt idx="1">
                  <c:v>6219.8</c:v>
                </c:pt>
                <c:pt idx="2">
                  <c:v>160.1</c:v>
                </c:pt>
                <c:pt idx="3">
                  <c:v>2712</c:v>
                </c:pt>
                <c:pt idx="4">
                  <c:v>2914.12</c:v>
                </c:pt>
                <c:pt idx="5">
                  <c:v>754.7</c:v>
                </c:pt>
                <c:pt idx="6">
                  <c:v>0</c:v>
                </c:pt>
                <c:pt idx="7">
                  <c:v>3.1</c:v>
                </c:pt>
                <c:pt idx="8">
                  <c:v>0</c:v>
                </c:pt>
                <c:pt idx="9">
                  <c:v>0</c:v>
                </c:pt>
              </c:numCache>
            </c:numRef>
          </c:val>
          <c:extLst>
            <c:ext xmlns:c16="http://schemas.microsoft.com/office/drawing/2014/chart" uri="{C3380CC4-5D6E-409C-BE32-E72D297353CC}">
              <c16:uniqueId val="{00000000-F196-429F-8775-B11B1449BC44}"/>
            </c:ext>
          </c:extLst>
        </c:ser>
        <c:ser>
          <c:idx val="1"/>
          <c:order val="1"/>
          <c:tx>
            <c:strRef>
              <c:f>'CIIU-Manejo'!$D$6</c:f>
              <c:strCache>
                <c:ptCount val="1"/>
                <c:pt idx="0">
                  <c:v>Aprovechamiento</c:v>
                </c:pt>
              </c:strCache>
            </c:strRef>
          </c:tx>
          <c:spPr>
            <a:solidFill>
              <a:schemeClr val="accent4">
                <a:alpha val="85000"/>
              </a:schemeClr>
            </a:solidFill>
            <a:ln w="9525" cap="flat" cmpd="sng" algn="ctr">
              <a:solidFill>
                <a:schemeClr val="lt1">
                  <a:alpha val="50000"/>
                </a:schemeClr>
              </a:solidFill>
              <a:round/>
            </a:ln>
            <a:effectLst/>
          </c:spPr>
          <c:invertIfNegative val="0"/>
          <c:dLbls>
            <c:delete val="1"/>
          </c:dLbls>
          <c:cat>
            <c:strRef>
              <c:f>'CIIU-Manejo'!$A$8:$A$17</c:f>
              <c:strCache>
                <c:ptCount val="10"/>
                <c:pt idx="0">
                  <c:v>2720</c:v>
                </c:pt>
                <c:pt idx="1">
                  <c:v>2410</c:v>
                </c:pt>
                <c:pt idx="2">
                  <c:v>8610</c:v>
                </c:pt>
                <c:pt idx="3">
                  <c:v>2599</c:v>
                </c:pt>
                <c:pt idx="4">
                  <c:v>2432</c:v>
                </c:pt>
                <c:pt idx="5">
                  <c:v>4731</c:v>
                </c:pt>
                <c:pt idx="6">
                  <c:v>2100</c:v>
                </c:pt>
                <c:pt idx="7">
                  <c:v>O124</c:v>
                </c:pt>
                <c:pt idx="8">
                  <c:v>2229</c:v>
                </c:pt>
                <c:pt idx="9">
                  <c:v>3822</c:v>
                </c:pt>
              </c:strCache>
            </c:strRef>
          </c:cat>
          <c:val>
            <c:numRef>
              <c:f>'CIIU-Manejo'!$D$8:$D$17</c:f>
              <c:numCache>
                <c:formatCode>0.0</c:formatCode>
                <c:ptCount val="10"/>
                <c:pt idx="0">
                  <c:v>9144</c:v>
                </c:pt>
                <c:pt idx="1">
                  <c:v>31194.9</c:v>
                </c:pt>
                <c:pt idx="2">
                  <c:v>2760.83</c:v>
                </c:pt>
                <c:pt idx="3">
                  <c:v>629458.36</c:v>
                </c:pt>
                <c:pt idx="4">
                  <c:v>404850</c:v>
                </c:pt>
                <c:pt idx="5">
                  <c:v>215020.86</c:v>
                </c:pt>
                <c:pt idx="6">
                  <c:v>26504</c:v>
                </c:pt>
                <c:pt idx="7">
                  <c:v>267230.7</c:v>
                </c:pt>
                <c:pt idx="8">
                  <c:v>7366.32</c:v>
                </c:pt>
                <c:pt idx="9">
                  <c:v>67643.91</c:v>
                </c:pt>
              </c:numCache>
            </c:numRef>
          </c:val>
          <c:extLst>
            <c:ext xmlns:c16="http://schemas.microsoft.com/office/drawing/2014/chart" uri="{C3380CC4-5D6E-409C-BE32-E72D297353CC}">
              <c16:uniqueId val="{00000001-F196-429F-8775-B11B1449BC44}"/>
            </c:ext>
          </c:extLst>
        </c:ser>
        <c:ser>
          <c:idx val="2"/>
          <c:order val="2"/>
          <c:tx>
            <c:strRef>
              <c:f>'CIIU-Manejo'!$E$6</c:f>
              <c:strCache>
                <c:ptCount val="1"/>
                <c:pt idx="0">
                  <c:v>Tratamiento</c:v>
                </c:pt>
              </c:strCache>
            </c:strRef>
          </c:tx>
          <c:spPr>
            <a:solidFill>
              <a:schemeClr val="accent6">
                <a:alpha val="85000"/>
              </a:schemeClr>
            </a:solidFill>
            <a:ln w="9525" cap="flat" cmpd="sng" algn="ctr">
              <a:solidFill>
                <a:schemeClr val="lt1">
                  <a:alpha val="50000"/>
                </a:schemeClr>
              </a:solidFill>
              <a:round/>
            </a:ln>
            <a:effectLst/>
          </c:spPr>
          <c:invertIfNegative val="0"/>
          <c:dLbls>
            <c:delete val="1"/>
          </c:dLbls>
          <c:cat>
            <c:strRef>
              <c:f>'CIIU-Manejo'!$A$8:$A$17</c:f>
              <c:strCache>
                <c:ptCount val="10"/>
                <c:pt idx="0">
                  <c:v>2720</c:v>
                </c:pt>
                <c:pt idx="1">
                  <c:v>2410</c:v>
                </c:pt>
                <c:pt idx="2">
                  <c:v>8610</c:v>
                </c:pt>
                <c:pt idx="3">
                  <c:v>2599</c:v>
                </c:pt>
                <c:pt idx="4">
                  <c:v>2432</c:v>
                </c:pt>
                <c:pt idx="5">
                  <c:v>4731</c:v>
                </c:pt>
                <c:pt idx="6">
                  <c:v>2100</c:v>
                </c:pt>
                <c:pt idx="7">
                  <c:v>O124</c:v>
                </c:pt>
                <c:pt idx="8">
                  <c:v>2229</c:v>
                </c:pt>
                <c:pt idx="9">
                  <c:v>3822</c:v>
                </c:pt>
              </c:strCache>
            </c:strRef>
          </c:cat>
          <c:val>
            <c:numRef>
              <c:f>'CIIU-Manejo'!$E$8:$E$17</c:f>
              <c:numCache>
                <c:formatCode>0.0</c:formatCode>
                <c:ptCount val="10"/>
                <c:pt idx="0">
                  <c:v>5361.7</c:v>
                </c:pt>
                <c:pt idx="1">
                  <c:v>56.5</c:v>
                </c:pt>
                <c:pt idx="2">
                  <c:v>797133.08</c:v>
                </c:pt>
                <c:pt idx="3">
                  <c:v>5329.7</c:v>
                </c:pt>
                <c:pt idx="4">
                  <c:v>114500</c:v>
                </c:pt>
                <c:pt idx="5">
                  <c:v>274731.3</c:v>
                </c:pt>
                <c:pt idx="6">
                  <c:v>476897.81</c:v>
                </c:pt>
                <c:pt idx="7">
                  <c:v>93783.4</c:v>
                </c:pt>
                <c:pt idx="8">
                  <c:v>2825.1</c:v>
                </c:pt>
                <c:pt idx="9">
                  <c:v>21463.73</c:v>
                </c:pt>
              </c:numCache>
            </c:numRef>
          </c:val>
          <c:extLst>
            <c:ext xmlns:c16="http://schemas.microsoft.com/office/drawing/2014/chart" uri="{C3380CC4-5D6E-409C-BE32-E72D297353CC}">
              <c16:uniqueId val="{00000002-F196-429F-8775-B11B1449BC44}"/>
            </c:ext>
          </c:extLst>
        </c:ser>
        <c:ser>
          <c:idx val="3"/>
          <c:order val="3"/>
          <c:tx>
            <c:strRef>
              <c:f>'CIIU-Manejo'!$F$6</c:f>
              <c:strCache>
                <c:ptCount val="1"/>
                <c:pt idx="0">
                  <c:v>Disposición Final</c:v>
                </c:pt>
              </c:strCache>
            </c:strRef>
          </c:tx>
          <c:spPr>
            <a:solidFill>
              <a:schemeClr val="accent2">
                <a:lumMod val="60000"/>
                <a:alpha val="85000"/>
              </a:schemeClr>
            </a:solidFill>
            <a:ln w="9525" cap="flat" cmpd="sng" algn="ctr">
              <a:solidFill>
                <a:schemeClr val="lt1">
                  <a:alpha val="50000"/>
                </a:schemeClr>
              </a:solidFill>
              <a:round/>
            </a:ln>
            <a:effectLst/>
          </c:spPr>
          <c:invertIfNegative val="0"/>
          <c:dLbls>
            <c:delete val="1"/>
          </c:dLbls>
          <c:cat>
            <c:strRef>
              <c:f>'CIIU-Manejo'!$A$8:$A$17</c:f>
              <c:strCache>
                <c:ptCount val="10"/>
                <c:pt idx="0">
                  <c:v>2720</c:v>
                </c:pt>
                <c:pt idx="1">
                  <c:v>2410</c:v>
                </c:pt>
                <c:pt idx="2">
                  <c:v>8610</c:v>
                </c:pt>
                <c:pt idx="3">
                  <c:v>2599</c:v>
                </c:pt>
                <c:pt idx="4">
                  <c:v>2432</c:v>
                </c:pt>
                <c:pt idx="5">
                  <c:v>4731</c:v>
                </c:pt>
                <c:pt idx="6">
                  <c:v>2100</c:v>
                </c:pt>
                <c:pt idx="7">
                  <c:v>O124</c:v>
                </c:pt>
                <c:pt idx="8">
                  <c:v>2229</c:v>
                </c:pt>
                <c:pt idx="9">
                  <c:v>3822</c:v>
                </c:pt>
              </c:strCache>
            </c:strRef>
          </c:cat>
          <c:val>
            <c:numRef>
              <c:f>'CIIU-Manejo'!$F$8:$F$17</c:f>
              <c:numCache>
                <c:formatCode>0.0</c:formatCode>
                <c:ptCount val="10"/>
                <c:pt idx="0">
                  <c:v>4607775</c:v>
                </c:pt>
                <c:pt idx="1">
                  <c:v>3529388</c:v>
                </c:pt>
                <c:pt idx="2">
                  <c:v>22863.58</c:v>
                </c:pt>
                <c:pt idx="3">
                  <c:v>114678.35</c:v>
                </c:pt>
                <c:pt idx="4">
                  <c:v>54640</c:v>
                </c:pt>
                <c:pt idx="5">
                  <c:v>32359.7</c:v>
                </c:pt>
                <c:pt idx="6">
                  <c:v>3384.7</c:v>
                </c:pt>
                <c:pt idx="7">
                  <c:v>114560.4</c:v>
                </c:pt>
                <c:pt idx="8">
                  <c:v>321978.8</c:v>
                </c:pt>
                <c:pt idx="9">
                  <c:v>225204.51</c:v>
                </c:pt>
              </c:numCache>
            </c:numRef>
          </c:val>
          <c:extLst>
            <c:ext xmlns:c16="http://schemas.microsoft.com/office/drawing/2014/chart" uri="{C3380CC4-5D6E-409C-BE32-E72D297353CC}">
              <c16:uniqueId val="{00000003-F196-429F-8775-B11B1449BC44}"/>
            </c:ext>
          </c:extLst>
        </c:ser>
        <c:dLbls>
          <c:dLblPos val="ctr"/>
          <c:showLegendKey val="0"/>
          <c:showVal val="1"/>
          <c:showCatName val="0"/>
          <c:showSerName val="0"/>
          <c:showPercent val="0"/>
          <c:showBubbleSize val="0"/>
        </c:dLbls>
        <c:gapWidth val="150"/>
        <c:overlap val="100"/>
        <c:axId val="161228288"/>
        <c:axId val="151341312"/>
      </c:barChart>
      <c:catAx>
        <c:axId val="161228288"/>
        <c:scaling>
          <c:orientation val="minMax"/>
        </c:scaling>
        <c:delete val="0"/>
        <c:axPos val="l"/>
        <c:title>
          <c:tx>
            <c:rich>
              <a:bodyPr rot="-5400000" spcFirstLastPara="1" vertOverflow="ellipsis" vert="horz" wrap="square" anchor="ctr" anchorCtr="1"/>
              <a:lstStyle/>
              <a:p>
                <a:pPr>
                  <a:defRPr sz="1100" b="1" i="0" u="none" strike="noStrike" kern="1200" baseline="0">
                    <a:solidFill>
                      <a:schemeClr val="dk1">
                        <a:lumMod val="75000"/>
                        <a:lumOff val="25000"/>
                      </a:schemeClr>
                    </a:solidFill>
                    <a:latin typeface="+mn-lt"/>
                    <a:ea typeface="+mn-ea"/>
                    <a:cs typeface="+mn-cs"/>
                  </a:defRPr>
                </a:pPr>
                <a:r>
                  <a:rPr lang="es-ES"/>
                  <a:t>Actividad económica - CIIU</a:t>
                </a:r>
              </a:p>
            </c:rich>
          </c:tx>
          <c:layout>
            <c:manualLayout>
              <c:xMode val="edge"/>
              <c:yMode val="edge"/>
              <c:x val="0"/>
              <c:y val="0.16854244581605549"/>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dk1">
                      <a:lumMod val="75000"/>
                      <a:lumOff val="25000"/>
                    </a:schemeClr>
                  </a:solidFill>
                  <a:latin typeface="+mn-lt"/>
                  <a:ea typeface="+mn-ea"/>
                  <a:cs typeface="+mn-cs"/>
                </a:defRPr>
              </a:pPr>
              <a:endParaRPr lang="es-CO"/>
            </a:p>
          </c:txPr>
        </c:title>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100" b="0" i="0" u="none" strike="noStrike" kern="1200" cap="all" baseline="0">
                <a:solidFill>
                  <a:schemeClr val="dk1">
                    <a:lumMod val="75000"/>
                    <a:lumOff val="25000"/>
                  </a:schemeClr>
                </a:solidFill>
                <a:latin typeface="+mn-lt"/>
                <a:ea typeface="+mn-ea"/>
                <a:cs typeface="+mn-cs"/>
              </a:defRPr>
            </a:pPr>
            <a:endParaRPr lang="es-CO"/>
          </a:p>
        </c:txPr>
        <c:crossAx val="151341312"/>
        <c:crosses val="autoZero"/>
        <c:auto val="1"/>
        <c:lblAlgn val="ctr"/>
        <c:lblOffset val="100"/>
        <c:noMultiLvlLbl val="0"/>
      </c:catAx>
      <c:valAx>
        <c:axId val="151341312"/>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61228288"/>
        <c:crosses val="autoZero"/>
        <c:crossBetween val="between"/>
      </c:valAx>
      <c:spPr>
        <a:noFill/>
        <a:ln>
          <a:noFill/>
        </a:ln>
        <a:effectLst/>
      </c:spPr>
    </c:plotArea>
    <c:legend>
      <c:legendPos val="b"/>
      <c:layout>
        <c:manualLayout>
          <c:xMode val="edge"/>
          <c:yMode val="edge"/>
          <c:x val="5.3825459317585296E-3"/>
          <c:y val="0.88654591969672536"/>
          <c:w val="0.98645713035870497"/>
          <c:h val="9.6060709711150216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1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sz="1100" baseline="0"/>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928643446249023E-2"/>
          <c:y val="0"/>
          <c:w val="0.93882641744160866"/>
          <c:h val="0.88483789227909049"/>
        </c:manualLayout>
      </c:layout>
      <c:barChart>
        <c:barDir val="col"/>
        <c:grouping val="clustered"/>
        <c:varyColors val="0"/>
        <c:ser>
          <c:idx val="0"/>
          <c:order val="0"/>
          <c:tx>
            <c:strRef>
              <c:f>Almacenado!$A$8</c:f>
              <c:strCache>
                <c:ptCount val="1"/>
                <c:pt idx="0">
                  <c:v>Y12</c:v>
                </c:pt>
              </c:strCache>
            </c:strRef>
          </c:tx>
          <c:spPr>
            <a:solidFill>
              <a:schemeClr val="accent1">
                <a:alpha val="85000"/>
              </a:schemeClr>
            </a:solidFill>
            <a:ln w="9525" cap="flat" cmpd="sng" algn="ctr">
              <a:solidFill>
                <a:schemeClr val="accent1">
                  <a:lumMod val="7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Almacenado!$G$8</c:f>
              <c:numCache>
                <c:formatCode>0.00</c:formatCode>
                <c:ptCount val="1"/>
                <c:pt idx="0">
                  <c:v>56.612279999999998</c:v>
                </c:pt>
              </c:numCache>
            </c:numRef>
          </c:val>
          <c:extLst>
            <c:ext xmlns:c16="http://schemas.microsoft.com/office/drawing/2014/chart" uri="{C3380CC4-5D6E-409C-BE32-E72D297353CC}">
              <c16:uniqueId val="{00000000-CC51-4035-BA88-E4FEF3F2BDD2}"/>
            </c:ext>
          </c:extLst>
        </c:ser>
        <c:ser>
          <c:idx val="1"/>
          <c:order val="1"/>
          <c:tx>
            <c:strRef>
              <c:f>Almacenado!$A$9</c:f>
              <c:strCache>
                <c:ptCount val="1"/>
                <c:pt idx="0">
                  <c:v>Y36</c:v>
                </c:pt>
              </c:strCache>
            </c:strRef>
          </c:tx>
          <c:spPr>
            <a:solidFill>
              <a:schemeClr val="accent3">
                <a:alpha val="85000"/>
              </a:schemeClr>
            </a:solidFill>
            <a:ln w="9525" cap="flat" cmpd="sng" algn="ctr">
              <a:solidFill>
                <a:schemeClr val="accent3">
                  <a:lumMod val="75000"/>
                </a:schemeClr>
              </a:solidFill>
              <a:round/>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Almacenado!$G$9</c:f>
              <c:numCache>
                <c:formatCode>0.00</c:formatCode>
                <c:ptCount val="1"/>
                <c:pt idx="0">
                  <c:v>40.122999999999998</c:v>
                </c:pt>
              </c:numCache>
            </c:numRef>
          </c:val>
          <c:extLst>
            <c:ext xmlns:c16="http://schemas.microsoft.com/office/drawing/2014/chart" uri="{C3380CC4-5D6E-409C-BE32-E72D297353CC}">
              <c16:uniqueId val="{00000001-CC51-4035-BA88-E4FEF3F2BDD2}"/>
            </c:ext>
          </c:extLst>
        </c:ser>
        <c:ser>
          <c:idx val="2"/>
          <c:order val="2"/>
          <c:tx>
            <c:strRef>
              <c:f>Almacenado!$A$10</c:f>
              <c:strCache>
                <c:ptCount val="1"/>
                <c:pt idx="0">
                  <c:v>A1020</c:v>
                </c:pt>
              </c:strCache>
            </c:strRef>
          </c:tx>
          <c:spPr>
            <a:solidFill>
              <a:schemeClr val="accent5">
                <a:alpha val="85000"/>
              </a:schemeClr>
            </a:solidFill>
            <a:ln w="9525" cap="flat" cmpd="sng" algn="ctr">
              <a:solidFill>
                <a:schemeClr val="accent5">
                  <a:lumMod val="7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Almacenado!$G$10</c:f>
              <c:numCache>
                <c:formatCode>0.00</c:formatCode>
                <c:ptCount val="1"/>
                <c:pt idx="0">
                  <c:v>6.2198000000000002</c:v>
                </c:pt>
              </c:numCache>
            </c:numRef>
          </c:val>
          <c:extLst>
            <c:ext xmlns:c16="http://schemas.microsoft.com/office/drawing/2014/chart" uri="{C3380CC4-5D6E-409C-BE32-E72D297353CC}">
              <c16:uniqueId val="{00000002-CC51-4035-BA88-E4FEF3F2BDD2}"/>
            </c:ext>
          </c:extLst>
        </c:ser>
        <c:ser>
          <c:idx val="3"/>
          <c:order val="3"/>
          <c:tx>
            <c:strRef>
              <c:f>Almacenado!$A$11</c:f>
              <c:strCache>
                <c:ptCount val="1"/>
                <c:pt idx="0">
                  <c:v>Y18</c:v>
                </c:pt>
              </c:strCache>
            </c:strRef>
          </c:tx>
          <c:spPr>
            <a:solidFill>
              <a:schemeClr val="accent1">
                <a:lumMod val="60000"/>
                <a:alpha val="85000"/>
              </a:schemeClr>
            </a:solidFill>
            <a:ln w="9525" cap="flat" cmpd="sng" algn="ctr">
              <a:solidFill>
                <a:schemeClr val="accent1">
                  <a:lumMod val="60000"/>
                  <a:lumMod val="7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Almacenado!$G$11</c:f>
              <c:numCache>
                <c:formatCode>0.00</c:formatCode>
                <c:ptCount val="1"/>
                <c:pt idx="0">
                  <c:v>5.3214300000000003</c:v>
                </c:pt>
              </c:numCache>
            </c:numRef>
          </c:val>
          <c:extLst>
            <c:ext xmlns:c16="http://schemas.microsoft.com/office/drawing/2014/chart" uri="{C3380CC4-5D6E-409C-BE32-E72D297353CC}">
              <c16:uniqueId val="{00000003-CC51-4035-BA88-E4FEF3F2BDD2}"/>
            </c:ext>
          </c:extLst>
        </c:ser>
        <c:ser>
          <c:idx val="4"/>
          <c:order val="4"/>
          <c:tx>
            <c:strRef>
              <c:f>Almacenado!$A$12</c:f>
              <c:strCache>
                <c:ptCount val="1"/>
                <c:pt idx="0">
                  <c:v>Y8.1</c:v>
                </c:pt>
              </c:strCache>
            </c:strRef>
          </c:tx>
          <c:spPr>
            <a:solidFill>
              <a:schemeClr val="accent3">
                <a:lumMod val="60000"/>
                <a:alpha val="85000"/>
              </a:schemeClr>
            </a:solidFill>
            <a:ln w="9525" cap="flat" cmpd="sng" algn="ctr">
              <a:solidFill>
                <a:schemeClr val="accent3">
                  <a:lumMod val="60000"/>
                  <a:lumMod val="7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Almacenado!$G$12</c:f>
              <c:numCache>
                <c:formatCode>0.00</c:formatCode>
                <c:ptCount val="1"/>
                <c:pt idx="0">
                  <c:v>3.5507600000000004</c:v>
                </c:pt>
              </c:numCache>
            </c:numRef>
          </c:val>
          <c:extLst>
            <c:ext xmlns:c16="http://schemas.microsoft.com/office/drawing/2014/chart" uri="{C3380CC4-5D6E-409C-BE32-E72D297353CC}">
              <c16:uniqueId val="{00000004-CC51-4035-BA88-E4FEF3F2BDD2}"/>
            </c:ext>
          </c:extLst>
        </c:ser>
        <c:ser>
          <c:idx val="5"/>
          <c:order val="5"/>
          <c:tx>
            <c:strRef>
              <c:f>Almacenado!$A$13</c:f>
              <c:strCache>
                <c:ptCount val="1"/>
                <c:pt idx="0">
                  <c:v>Y6</c:v>
                </c:pt>
              </c:strCache>
            </c:strRef>
          </c:tx>
          <c:spPr>
            <a:solidFill>
              <a:schemeClr val="accent5">
                <a:lumMod val="60000"/>
                <a:alpha val="85000"/>
              </a:schemeClr>
            </a:solidFill>
            <a:ln w="9525" cap="flat" cmpd="sng" algn="ctr">
              <a:solidFill>
                <a:schemeClr val="accent5">
                  <a:lumMod val="60000"/>
                  <a:lumMod val="7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Almacenado!$G$13</c:f>
              <c:numCache>
                <c:formatCode>0.00</c:formatCode>
                <c:ptCount val="1"/>
                <c:pt idx="0">
                  <c:v>3.16805</c:v>
                </c:pt>
              </c:numCache>
            </c:numRef>
          </c:val>
          <c:extLst>
            <c:ext xmlns:c16="http://schemas.microsoft.com/office/drawing/2014/chart" uri="{C3380CC4-5D6E-409C-BE32-E72D297353CC}">
              <c16:uniqueId val="{00000005-CC51-4035-BA88-E4FEF3F2BDD2}"/>
            </c:ext>
          </c:extLst>
        </c:ser>
        <c:ser>
          <c:idx val="6"/>
          <c:order val="6"/>
          <c:tx>
            <c:strRef>
              <c:f>Almacenado!$A$14</c:f>
              <c:strCache>
                <c:ptCount val="1"/>
                <c:pt idx="0">
                  <c:v>Y10.4</c:v>
                </c:pt>
              </c:strCache>
            </c:strRef>
          </c:tx>
          <c:spPr>
            <a:solidFill>
              <a:schemeClr val="accent1">
                <a:lumMod val="80000"/>
                <a:lumOff val="20000"/>
                <a:alpha val="85000"/>
              </a:schemeClr>
            </a:solidFill>
            <a:ln w="9525" cap="flat" cmpd="sng" algn="ctr">
              <a:solidFill>
                <a:schemeClr val="accent1">
                  <a:lumMod val="80000"/>
                  <a:lumOff val="20000"/>
                  <a:lumMod val="7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Almacenado!$G$14</c:f>
              <c:numCache>
                <c:formatCode>0.00</c:formatCode>
                <c:ptCount val="1"/>
                <c:pt idx="0">
                  <c:v>2.387</c:v>
                </c:pt>
              </c:numCache>
            </c:numRef>
          </c:val>
          <c:extLst>
            <c:ext xmlns:c16="http://schemas.microsoft.com/office/drawing/2014/chart" uri="{C3380CC4-5D6E-409C-BE32-E72D297353CC}">
              <c16:uniqueId val="{00000006-CC51-4035-BA88-E4FEF3F2BDD2}"/>
            </c:ext>
          </c:extLst>
        </c:ser>
        <c:ser>
          <c:idx val="7"/>
          <c:order val="7"/>
          <c:tx>
            <c:strRef>
              <c:f>Almacenado!$A$15</c:f>
              <c:strCache>
                <c:ptCount val="1"/>
                <c:pt idx="0">
                  <c:v>Y23</c:v>
                </c:pt>
              </c:strCache>
            </c:strRef>
          </c:tx>
          <c:spPr>
            <a:solidFill>
              <a:schemeClr val="accent3">
                <a:lumMod val="80000"/>
                <a:lumOff val="20000"/>
                <a:alpha val="85000"/>
              </a:schemeClr>
            </a:solidFill>
            <a:ln w="9525" cap="flat" cmpd="sng" algn="ctr">
              <a:solidFill>
                <a:schemeClr val="accent3">
                  <a:lumMod val="80000"/>
                  <a:lumOff val="20000"/>
                  <a:lumMod val="7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Almacenado!$G$15</c:f>
              <c:numCache>
                <c:formatCode>0.00</c:formatCode>
                <c:ptCount val="1"/>
                <c:pt idx="0">
                  <c:v>2.3499299999999996</c:v>
                </c:pt>
              </c:numCache>
            </c:numRef>
          </c:val>
          <c:extLst>
            <c:ext xmlns:c16="http://schemas.microsoft.com/office/drawing/2014/chart" uri="{C3380CC4-5D6E-409C-BE32-E72D297353CC}">
              <c16:uniqueId val="{00000007-CC51-4035-BA88-E4FEF3F2BDD2}"/>
            </c:ext>
          </c:extLst>
        </c:ser>
        <c:ser>
          <c:idx val="8"/>
          <c:order val="8"/>
          <c:tx>
            <c:strRef>
              <c:f>Almacenado!$A$16</c:f>
              <c:strCache>
                <c:ptCount val="1"/>
                <c:pt idx="0">
                  <c:v>Y1.2</c:v>
                </c:pt>
              </c:strCache>
            </c:strRef>
          </c:tx>
          <c:spPr>
            <a:solidFill>
              <a:schemeClr val="accent5">
                <a:lumMod val="80000"/>
                <a:lumOff val="20000"/>
                <a:alpha val="85000"/>
              </a:schemeClr>
            </a:solidFill>
            <a:ln w="9525" cap="flat" cmpd="sng" algn="ctr">
              <a:solidFill>
                <a:schemeClr val="accent5">
                  <a:lumMod val="80000"/>
                  <a:lumOff val="20000"/>
                  <a:lumMod val="7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Almacenado!$G$16</c:f>
              <c:numCache>
                <c:formatCode>0.00</c:formatCode>
                <c:ptCount val="1"/>
                <c:pt idx="0">
                  <c:v>2.1154000000000002</c:v>
                </c:pt>
              </c:numCache>
            </c:numRef>
          </c:val>
          <c:extLst>
            <c:ext xmlns:c16="http://schemas.microsoft.com/office/drawing/2014/chart" uri="{C3380CC4-5D6E-409C-BE32-E72D297353CC}">
              <c16:uniqueId val="{00000008-CC51-4035-BA88-E4FEF3F2BDD2}"/>
            </c:ext>
          </c:extLst>
        </c:ser>
        <c:ser>
          <c:idx val="9"/>
          <c:order val="9"/>
          <c:tx>
            <c:strRef>
              <c:f>Almacenado!$A$17</c:f>
              <c:strCache>
                <c:ptCount val="1"/>
                <c:pt idx="0">
                  <c:v>A4130.1</c:v>
                </c:pt>
              </c:strCache>
            </c:strRef>
          </c:tx>
          <c:spPr>
            <a:solidFill>
              <a:schemeClr val="accent1">
                <a:lumMod val="80000"/>
                <a:alpha val="85000"/>
              </a:schemeClr>
            </a:solidFill>
            <a:ln w="9525" cap="flat" cmpd="sng" algn="ctr">
              <a:solidFill>
                <a:schemeClr val="accent1">
                  <a:lumMod val="80000"/>
                  <a:lumMod val="7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Almacenado!$G$17</c:f>
              <c:numCache>
                <c:formatCode>0.00</c:formatCode>
                <c:ptCount val="1"/>
                <c:pt idx="0">
                  <c:v>1.8096199999999998</c:v>
                </c:pt>
              </c:numCache>
            </c:numRef>
          </c:val>
          <c:extLst>
            <c:ext xmlns:c16="http://schemas.microsoft.com/office/drawing/2014/chart" uri="{C3380CC4-5D6E-409C-BE32-E72D297353CC}">
              <c16:uniqueId val="{00000009-CC51-4035-BA88-E4FEF3F2BDD2}"/>
            </c:ext>
          </c:extLst>
        </c:ser>
        <c:dLbls>
          <c:showLegendKey val="0"/>
          <c:showVal val="1"/>
          <c:showCatName val="0"/>
          <c:showSerName val="0"/>
          <c:showPercent val="0"/>
          <c:showBubbleSize val="0"/>
        </c:dLbls>
        <c:gapWidth val="150"/>
        <c:overlap val="-25"/>
        <c:axId val="135954432"/>
        <c:axId val="75411968"/>
      </c:barChart>
      <c:catAx>
        <c:axId val="135954432"/>
        <c:scaling>
          <c:orientation val="minMax"/>
        </c:scaling>
        <c:delete val="1"/>
        <c:axPos val="b"/>
        <c:numFmt formatCode="General" sourceLinked="0"/>
        <c:majorTickMark val="none"/>
        <c:minorTickMark val="none"/>
        <c:tickLblPos val="nextTo"/>
        <c:crossAx val="75411968"/>
        <c:crosses val="autoZero"/>
        <c:auto val="1"/>
        <c:lblAlgn val="ctr"/>
        <c:lblOffset val="100"/>
        <c:noMultiLvlLbl val="0"/>
      </c:catAx>
      <c:valAx>
        <c:axId val="75411968"/>
        <c:scaling>
          <c:orientation val="minMax"/>
        </c:scaling>
        <c:delete val="1"/>
        <c:axPos val="l"/>
        <c:numFmt formatCode="0.00" sourceLinked="1"/>
        <c:majorTickMark val="none"/>
        <c:minorTickMark val="none"/>
        <c:tickLblPos val="nextTo"/>
        <c:crossAx val="135954432"/>
        <c:crosses val="autoZero"/>
        <c:crossBetween val="between"/>
      </c:valAx>
      <c:spPr>
        <a:noFill/>
        <a:ln>
          <a:noFill/>
        </a:ln>
        <a:effectLst/>
      </c:spPr>
    </c:plotArea>
    <c:legend>
      <c:legendPos val="t"/>
      <c:layout>
        <c:manualLayout>
          <c:xMode val="edge"/>
          <c:yMode val="edge"/>
          <c:x val="8.614812458304423E-2"/>
          <c:y val="0.9041524814678602"/>
          <c:w val="0.89239689437879588"/>
          <c:h val="6.9930644948142787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9035611845189386E-2"/>
          <c:y val="0"/>
          <c:w val="0.84832130931277561"/>
          <c:h val="0.96604509850721632"/>
        </c:manualLayout>
      </c:layout>
      <c:barChart>
        <c:barDir val="bar"/>
        <c:grouping val="clustered"/>
        <c:varyColors val="0"/>
        <c:ser>
          <c:idx val="0"/>
          <c:order val="0"/>
          <c:tx>
            <c:strRef>
              <c:f>'Corriente-TipoAprov'!$A$8</c:f>
              <c:strCache>
                <c:ptCount val="1"/>
                <c:pt idx="0">
                  <c:v>Y8.1</c:v>
                </c:pt>
              </c:strCache>
            </c:strRef>
          </c:tx>
          <c:spPr>
            <a:solidFill>
              <a:schemeClr val="accent6">
                <a:shade val="42000"/>
                <a:alpha val="85000"/>
              </a:schemeClr>
            </a:solidFill>
            <a:ln w="9525" cap="flat" cmpd="sng" algn="ctr">
              <a:solidFill>
                <a:schemeClr val="lt1">
                  <a:alpha val="50000"/>
                </a:schemeClr>
              </a:solidFill>
              <a:round/>
            </a:ln>
            <a:effectLst/>
          </c:spPr>
          <c:invertIfNegative val="0"/>
          <c:dLbls>
            <c:dLbl>
              <c:idx val="0"/>
              <c:layout>
                <c:manualLayout>
                  <c:x val="-6.0209424083769635E-2"/>
                  <c:y val="-8.9008674646817401E-2"/>
                </c:manualLayout>
              </c:layout>
              <c:dLblPos val="outEnd"/>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FEC5-448C-92F4-6901F8DC3E90}"/>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'Corriente-TipoAprov'!$R$8</c:f>
              <c:numCache>
                <c:formatCode>0.0</c:formatCode>
                <c:ptCount val="1"/>
                <c:pt idx="0">
                  <c:v>804.11557999999991</c:v>
                </c:pt>
              </c:numCache>
            </c:numRef>
          </c:val>
          <c:extLst>
            <c:ext xmlns:c16="http://schemas.microsoft.com/office/drawing/2014/chart" uri="{C3380CC4-5D6E-409C-BE32-E72D297353CC}">
              <c16:uniqueId val="{00000001-FEC5-448C-92F4-6901F8DC3E90}"/>
            </c:ext>
          </c:extLst>
        </c:ser>
        <c:ser>
          <c:idx val="1"/>
          <c:order val="1"/>
          <c:tx>
            <c:strRef>
              <c:f>'Corriente-TipoAprov'!$A$9</c:f>
              <c:strCache>
                <c:ptCount val="1"/>
                <c:pt idx="0">
                  <c:v>Y35</c:v>
                </c:pt>
              </c:strCache>
            </c:strRef>
          </c:tx>
          <c:spPr>
            <a:solidFill>
              <a:schemeClr val="accent6">
                <a:shade val="55000"/>
                <a:alpha val="85000"/>
              </a:schemeClr>
            </a:solidFill>
            <a:ln w="9525" cap="flat" cmpd="sng" algn="ctr">
              <a:solidFill>
                <a:schemeClr val="lt1">
                  <a:alpha val="50000"/>
                </a:schemeClr>
              </a:solidFill>
              <a:round/>
            </a:ln>
            <a:effectLst/>
          </c:spPr>
          <c:invertIfNegative val="0"/>
          <c:dLbls>
            <c:dLbl>
              <c:idx val="0"/>
              <c:layout>
                <c:manualLayout>
                  <c:x val="-9.4240837696335178E-2"/>
                  <c:y val="-6.42840428004793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FEC5-448C-92F4-6901F8DC3E9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'Corriente-TipoAprov'!$R$9</c:f>
              <c:numCache>
                <c:formatCode>0.0</c:formatCode>
                <c:ptCount val="1"/>
                <c:pt idx="0">
                  <c:v>624.40611999999999</c:v>
                </c:pt>
              </c:numCache>
            </c:numRef>
          </c:val>
          <c:extLst>
            <c:ext xmlns:c16="http://schemas.microsoft.com/office/drawing/2014/chart" uri="{C3380CC4-5D6E-409C-BE32-E72D297353CC}">
              <c16:uniqueId val="{00000013-FEC5-448C-92F4-6901F8DC3E90}"/>
            </c:ext>
          </c:extLst>
        </c:ser>
        <c:ser>
          <c:idx val="2"/>
          <c:order val="2"/>
          <c:tx>
            <c:strRef>
              <c:f>'Corriente-TipoAprov'!$A$10</c:f>
              <c:strCache>
                <c:ptCount val="1"/>
                <c:pt idx="0">
                  <c:v>A1180</c:v>
                </c:pt>
              </c:strCache>
            </c:strRef>
          </c:tx>
          <c:spPr>
            <a:solidFill>
              <a:schemeClr val="accent6">
                <a:shade val="68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'Corriente-TipoAprov'!$R$10</c:f>
              <c:numCache>
                <c:formatCode>0.0</c:formatCode>
                <c:ptCount val="1"/>
                <c:pt idx="0">
                  <c:v>241.88508999999999</c:v>
                </c:pt>
              </c:numCache>
            </c:numRef>
          </c:val>
          <c:extLst>
            <c:ext xmlns:c16="http://schemas.microsoft.com/office/drawing/2014/chart" uri="{C3380CC4-5D6E-409C-BE32-E72D297353CC}">
              <c16:uniqueId val="{00000014-FEC5-448C-92F4-6901F8DC3E90}"/>
            </c:ext>
          </c:extLst>
        </c:ser>
        <c:ser>
          <c:idx val="3"/>
          <c:order val="3"/>
          <c:tx>
            <c:strRef>
              <c:f>'Corriente-TipoAprov'!$A$11</c:f>
              <c:strCache>
                <c:ptCount val="1"/>
                <c:pt idx="0">
                  <c:v>Y22 </c:v>
                </c:pt>
              </c:strCache>
            </c:strRef>
          </c:tx>
          <c:spPr>
            <a:solidFill>
              <a:schemeClr val="accent6">
                <a:shade val="8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'Corriente-TipoAprov'!$R$11</c:f>
              <c:numCache>
                <c:formatCode>0.0</c:formatCode>
                <c:ptCount val="1"/>
                <c:pt idx="0">
                  <c:v>204.45</c:v>
                </c:pt>
              </c:numCache>
            </c:numRef>
          </c:val>
          <c:extLst>
            <c:ext xmlns:c16="http://schemas.microsoft.com/office/drawing/2014/chart" uri="{C3380CC4-5D6E-409C-BE32-E72D297353CC}">
              <c16:uniqueId val="{00000015-FEC5-448C-92F4-6901F8DC3E90}"/>
            </c:ext>
          </c:extLst>
        </c:ser>
        <c:ser>
          <c:idx val="4"/>
          <c:order val="4"/>
          <c:tx>
            <c:strRef>
              <c:f>'Corriente-TipoAprov'!$A$12</c:f>
              <c:strCache>
                <c:ptCount val="1"/>
                <c:pt idx="0">
                  <c:v>Y31</c:v>
                </c:pt>
              </c:strCache>
            </c:strRef>
          </c:tx>
          <c:spPr>
            <a:solidFill>
              <a:schemeClr val="accent6">
                <a:shade val="93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'Corriente-TipoAprov'!$R$12</c:f>
              <c:numCache>
                <c:formatCode>0.0</c:formatCode>
                <c:ptCount val="1"/>
                <c:pt idx="0">
                  <c:v>154.41212999999999</c:v>
                </c:pt>
              </c:numCache>
            </c:numRef>
          </c:val>
          <c:extLst>
            <c:ext xmlns:c16="http://schemas.microsoft.com/office/drawing/2014/chart" uri="{C3380CC4-5D6E-409C-BE32-E72D297353CC}">
              <c16:uniqueId val="{00000016-FEC5-448C-92F4-6901F8DC3E90}"/>
            </c:ext>
          </c:extLst>
        </c:ser>
        <c:ser>
          <c:idx val="5"/>
          <c:order val="5"/>
          <c:tx>
            <c:strRef>
              <c:f>'Corriente-TipoAprov'!$A$13</c:f>
              <c:strCache>
                <c:ptCount val="1"/>
                <c:pt idx="0">
                  <c:v>A1160</c:v>
                </c:pt>
              </c:strCache>
            </c:strRef>
          </c:tx>
          <c:spPr>
            <a:solidFill>
              <a:schemeClr val="accent6">
                <a:tint val="94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'Corriente-TipoAprov'!$R$13</c:f>
              <c:numCache>
                <c:formatCode>0.0</c:formatCode>
                <c:ptCount val="1"/>
                <c:pt idx="0">
                  <c:v>140.60898</c:v>
                </c:pt>
              </c:numCache>
            </c:numRef>
          </c:val>
          <c:extLst>
            <c:ext xmlns:c16="http://schemas.microsoft.com/office/drawing/2014/chart" uri="{C3380CC4-5D6E-409C-BE32-E72D297353CC}">
              <c16:uniqueId val="{00000017-FEC5-448C-92F4-6901F8DC3E90}"/>
            </c:ext>
          </c:extLst>
        </c:ser>
        <c:ser>
          <c:idx val="6"/>
          <c:order val="6"/>
          <c:tx>
            <c:strRef>
              <c:f>'Corriente-TipoAprov'!$A$14</c:f>
              <c:strCache>
                <c:ptCount val="1"/>
                <c:pt idx="0">
                  <c:v>Y18</c:v>
                </c:pt>
              </c:strCache>
            </c:strRef>
          </c:tx>
          <c:spPr>
            <a:solidFill>
              <a:schemeClr val="accent6">
                <a:tint val="81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'Corriente-TipoAprov'!$R$14</c:f>
              <c:numCache>
                <c:formatCode>0.0</c:formatCode>
                <c:ptCount val="1"/>
                <c:pt idx="0">
                  <c:v>140.197</c:v>
                </c:pt>
              </c:numCache>
            </c:numRef>
          </c:val>
          <c:extLst>
            <c:ext xmlns:c16="http://schemas.microsoft.com/office/drawing/2014/chart" uri="{C3380CC4-5D6E-409C-BE32-E72D297353CC}">
              <c16:uniqueId val="{00000018-FEC5-448C-92F4-6901F8DC3E90}"/>
            </c:ext>
          </c:extLst>
        </c:ser>
        <c:ser>
          <c:idx val="7"/>
          <c:order val="7"/>
          <c:tx>
            <c:strRef>
              <c:f>'Corriente-TipoAprov'!$A$15</c:f>
              <c:strCache>
                <c:ptCount val="1"/>
                <c:pt idx="0">
                  <c:v>Y6</c:v>
                </c:pt>
              </c:strCache>
            </c:strRef>
          </c:tx>
          <c:spPr>
            <a:solidFill>
              <a:schemeClr val="accent6">
                <a:tint val="69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'Corriente-TipoAprov'!$R$15</c:f>
              <c:numCache>
                <c:formatCode>0.0</c:formatCode>
                <c:ptCount val="1"/>
                <c:pt idx="0">
                  <c:v>127.386</c:v>
                </c:pt>
              </c:numCache>
            </c:numRef>
          </c:val>
          <c:extLst>
            <c:ext xmlns:c16="http://schemas.microsoft.com/office/drawing/2014/chart" uri="{C3380CC4-5D6E-409C-BE32-E72D297353CC}">
              <c16:uniqueId val="{00000019-FEC5-448C-92F4-6901F8DC3E90}"/>
            </c:ext>
          </c:extLst>
        </c:ser>
        <c:ser>
          <c:idx val="8"/>
          <c:order val="8"/>
          <c:tx>
            <c:strRef>
              <c:f>'Corriente-TipoAprov'!$A$16</c:f>
              <c:strCache>
                <c:ptCount val="1"/>
                <c:pt idx="0">
                  <c:v>Y8.2</c:v>
                </c:pt>
              </c:strCache>
            </c:strRef>
          </c:tx>
          <c:spPr>
            <a:solidFill>
              <a:schemeClr val="accent6">
                <a:tint val="56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'Corriente-TipoAprov'!$R$16</c:f>
              <c:numCache>
                <c:formatCode>0.0</c:formatCode>
                <c:ptCount val="1"/>
                <c:pt idx="0">
                  <c:v>46.225000000000001</c:v>
                </c:pt>
              </c:numCache>
            </c:numRef>
          </c:val>
          <c:extLst>
            <c:ext xmlns:c16="http://schemas.microsoft.com/office/drawing/2014/chart" uri="{C3380CC4-5D6E-409C-BE32-E72D297353CC}">
              <c16:uniqueId val="{0000001A-FEC5-448C-92F4-6901F8DC3E90}"/>
            </c:ext>
          </c:extLst>
        </c:ser>
        <c:ser>
          <c:idx val="9"/>
          <c:order val="9"/>
          <c:tx>
            <c:strRef>
              <c:f>'Corriente-TipoAprov'!$A$17</c:f>
              <c:strCache>
                <c:ptCount val="1"/>
                <c:pt idx="0">
                  <c:v>Y9.4</c:v>
                </c:pt>
              </c:strCache>
            </c:strRef>
          </c:tx>
          <c:spPr>
            <a:solidFill>
              <a:schemeClr val="accent6">
                <a:tint val="43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'Corriente-TipoAprov'!$R$17</c:f>
              <c:numCache>
                <c:formatCode>0.0</c:formatCode>
                <c:ptCount val="1"/>
                <c:pt idx="0">
                  <c:v>40.907400000000003</c:v>
                </c:pt>
              </c:numCache>
            </c:numRef>
          </c:val>
          <c:extLst>
            <c:ext xmlns:c16="http://schemas.microsoft.com/office/drawing/2014/chart" uri="{C3380CC4-5D6E-409C-BE32-E72D297353CC}">
              <c16:uniqueId val="{0000001B-FEC5-448C-92F4-6901F8DC3E90}"/>
            </c:ext>
          </c:extLst>
        </c:ser>
        <c:dLbls>
          <c:dLblPos val="inEnd"/>
          <c:showLegendKey val="0"/>
          <c:showVal val="1"/>
          <c:showCatName val="0"/>
          <c:showSerName val="0"/>
          <c:showPercent val="0"/>
          <c:showBubbleSize val="0"/>
        </c:dLbls>
        <c:gapWidth val="150"/>
        <c:axId val="140686336"/>
        <c:axId val="135557632"/>
      </c:barChart>
      <c:catAx>
        <c:axId val="140686336"/>
        <c:scaling>
          <c:orientation val="minMax"/>
        </c:scaling>
        <c:delete val="1"/>
        <c:axPos val="l"/>
        <c:numFmt formatCode="General" sourceLinked="0"/>
        <c:majorTickMark val="out"/>
        <c:minorTickMark val="none"/>
        <c:tickLblPos val="nextTo"/>
        <c:crossAx val="135557632"/>
        <c:crosses val="autoZero"/>
        <c:auto val="1"/>
        <c:lblAlgn val="ctr"/>
        <c:lblOffset val="100"/>
        <c:noMultiLvlLbl val="0"/>
      </c:catAx>
      <c:valAx>
        <c:axId val="135557632"/>
        <c:scaling>
          <c:orientation val="minMax"/>
          <c:max val="850"/>
          <c:min val="0"/>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140686336"/>
        <c:crosses val="autoZero"/>
        <c:crossBetween val="between"/>
      </c:valAx>
      <c:spPr>
        <a:noFill/>
        <a:ln w="25400">
          <a:noFill/>
        </a:ln>
        <a:effectLst/>
      </c:spPr>
    </c:plotArea>
    <c:legend>
      <c:legendPos val="r"/>
      <c:layout>
        <c:manualLayout>
          <c:xMode val="edge"/>
          <c:yMode val="edge"/>
          <c:x val="1.8373046955517999E-2"/>
          <c:y val="5.3099164463189304E-2"/>
          <c:w val="9.365841769778778E-2"/>
          <c:h val="0.78995782795472014"/>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8.075240594925634E-2"/>
          <c:y val="4.6248556712231902E-2"/>
          <c:w val="0.89385870516185473"/>
          <c:h val="0.83214494021580632"/>
        </c:manualLayout>
      </c:layout>
      <c:barChart>
        <c:barDir val="col"/>
        <c:grouping val="clustered"/>
        <c:varyColors val="0"/>
        <c:ser>
          <c:idx val="0"/>
          <c:order val="0"/>
          <c:spPr>
            <a:solidFill>
              <a:schemeClr val="accent6">
                <a:alpha val="85000"/>
              </a:schemeClr>
            </a:solidFill>
            <a:ln w="9525" cap="flat" cmpd="sng" algn="ctr">
              <a:solidFill>
                <a:schemeClr val="lt1">
                  <a:alpha val="50000"/>
                </a:schemeClr>
              </a:solidFill>
              <a:round/>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'Corriente-TipoAprov'!$C$5:$P$5</c:f>
              <c:strCache>
                <c:ptCount val="14"/>
                <c:pt idx="0">
                  <c:v>Otro</c:v>
                </c:pt>
                <c:pt idx="1">
                  <c:v>R1</c:v>
                </c:pt>
                <c:pt idx="2">
                  <c:v>R10  </c:v>
                </c:pt>
                <c:pt idx="3">
                  <c:v>R11   </c:v>
                </c:pt>
                <c:pt idx="4">
                  <c:v>R12   </c:v>
                </c:pt>
                <c:pt idx="5">
                  <c:v>R2   </c:v>
                </c:pt>
                <c:pt idx="6">
                  <c:v>R3  </c:v>
                </c:pt>
                <c:pt idx="7">
                  <c:v>R4  </c:v>
                </c:pt>
                <c:pt idx="8">
                  <c:v>R5  </c:v>
                </c:pt>
                <c:pt idx="9">
                  <c:v>R6  </c:v>
                </c:pt>
                <c:pt idx="10">
                  <c:v>R7  </c:v>
                </c:pt>
                <c:pt idx="11">
                  <c:v>R8  </c:v>
                </c:pt>
                <c:pt idx="12">
                  <c:v>R9  </c:v>
                </c:pt>
                <c:pt idx="13">
                  <c:v>Varios</c:v>
                </c:pt>
              </c:strCache>
            </c:strRef>
          </c:cat>
          <c:val>
            <c:numRef>
              <c:f>'Corriente-TipoAprov'!$C$118:$P$118</c:f>
              <c:numCache>
                <c:formatCode>General</c:formatCode>
                <c:ptCount val="14"/>
                <c:pt idx="0">
                  <c:v>54.27852</c:v>
                </c:pt>
                <c:pt idx="1">
                  <c:v>250.31932</c:v>
                </c:pt>
                <c:pt idx="2">
                  <c:v>0</c:v>
                </c:pt>
                <c:pt idx="3">
                  <c:v>221.40312</c:v>
                </c:pt>
                <c:pt idx="4">
                  <c:v>33.390230000000003</c:v>
                </c:pt>
                <c:pt idx="5">
                  <c:v>22.308700000000002</c:v>
                </c:pt>
                <c:pt idx="6">
                  <c:v>8.1143999999999998</c:v>
                </c:pt>
                <c:pt idx="7">
                  <c:v>1352.17778</c:v>
                </c:pt>
                <c:pt idx="8">
                  <c:v>224.56577999999999</c:v>
                </c:pt>
                <c:pt idx="9">
                  <c:v>4.2711000000000006</c:v>
                </c:pt>
                <c:pt idx="10">
                  <c:v>251.33715000000001</c:v>
                </c:pt>
                <c:pt idx="11">
                  <c:v>0.36549999999999999</c:v>
                </c:pt>
                <c:pt idx="12">
                  <c:v>781.66157999999996</c:v>
                </c:pt>
                <c:pt idx="13">
                  <c:v>4.9000000000000002E-2</c:v>
                </c:pt>
              </c:numCache>
            </c:numRef>
          </c:val>
          <c:extLst>
            <c:ext xmlns:c16="http://schemas.microsoft.com/office/drawing/2014/chart" uri="{C3380CC4-5D6E-409C-BE32-E72D297353CC}">
              <c16:uniqueId val="{00000002-553D-481A-8BA3-AB180F8AACA2}"/>
            </c:ext>
          </c:extLst>
        </c:ser>
        <c:dLbls>
          <c:dLblPos val="inEnd"/>
          <c:showLegendKey val="0"/>
          <c:showVal val="1"/>
          <c:showCatName val="0"/>
          <c:showSerName val="0"/>
          <c:showPercent val="0"/>
          <c:showBubbleSize val="0"/>
        </c:dLbls>
        <c:gapWidth val="65"/>
        <c:axId val="121226752"/>
        <c:axId val="140593408"/>
      </c:barChart>
      <c:catAx>
        <c:axId val="121226752"/>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0593408"/>
        <c:crosses val="autoZero"/>
        <c:auto val="1"/>
        <c:lblAlgn val="ctr"/>
        <c:lblOffset val="100"/>
        <c:noMultiLvlLbl val="0"/>
      </c:catAx>
      <c:valAx>
        <c:axId val="140593408"/>
        <c:scaling>
          <c:orientation val="minMax"/>
          <c:max val="1700"/>
          <c:min val="0"/>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12122675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8.075240594925634E-2"/>
          <c:y val="4.6248556712231902E-2"/>
          <c:w val="0.89385870516185473"/>
          <c:h val="0.83214494021580632"/>
        </c:manualLayout>
      </c:layout>
      <c:barChart>
        <c:barDir val="col"/>
        <c:grouping val="clustered"/>
        <c:varyColors val="0"/>
        <c:ser>
          <c:idx val="0"/>
          <c:order val="0"/>
          <c:spPr>
            <a:solidFill>
              <a:schemeClr val="accent6">
                <a:alpha val="85000"/>
              </a:schemeClr>
            </a:solidFill>
            <a:ln w="9525" cap="flat" cmpd="sng" algn="ctr">
              <a:solidFill>
                <a:schemeClr val="lt1">
                  <a:alpha val="50000"/>
                </a:schemeClr>
              </a:solidFill>
              <a:round/>
            </a:ln>
            <a:effectLst/>
          </c:spPr>
          <c:invertIfNegative val="0"/>
          <c:dLbls>
            <c:dLbl>
              <c:idx val="1"/>
              <c:layout>
                <c:manualLayout>
                  <c:x val="0"/>
                  <c:y val="2.335084217478344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BA-4146-B117-7B22DE77FA1A}"/>
                </c:ext>
              </c:extLst>
            </c:dLbl>
            <c:dLbl>
              <c:idx val="5"/>
              <c:layout>
                <c:manualLayout>
                  <c:x val="2.7777777777777267E-3"/>
                  <c:y val="1.86806737398268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2BA-4146-B117-7B22DE77FA1A}"/>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Otro</c:v>
              </c:pt>
              <c:pt idx="1">
                <c:v>R1  </c:v>
              </c:pt>
              <c:pt idx="2">
                <c:v>R10  </c:v>
              </c:pt>
              <c:pt idx="3">
                <c:v>R11  </c:v>
              </c:pt>
              <c:pt idx="4">
                <c:v>R12  </c:v>
              </c:pt>
              <c:pt idx="5">
                <c:v>R2  </c:v>
              </c:pt>
              <c:pt idx="6">
                <c:v>R3  </c:v>
              </c:pt>
              <c:pt idx="7">
                <c:v>R4  </c:v>
              </c:pt>
              <c:pt idx="8">
                <c:v>R5   </c:v>
              </c:pt>
              <c:pt idx="9">
                <c:v>R6  </c:v>
              </c:pt>
              <c:pt idx="10">
                <c:v>R7   </c:v>
              </c:pt>
              <c:pt idx="11">
                <c:v>R8  </c:v>
              </c:pt>
              <c:pt idx="12">
                <c:v>R9  </c:v>
              </c:pt>
            </c:strLit>
          </c:cat>
          <c:val>
            <c:numLit>
              <c:formatCode>General</c:formatCode>
              <c:ptCount val="13"/>
              <c:pt idx="0">
                <c:v>17.18647</c:v>
              </c:pt>
              <c:pt idx="1">
                <c:v>317.76661999999999</c:v>
              </c:pt>
              <c:pt idx="2">
                <c:v>202.298</c:v>
              </c:pt>
              <c:pt idx="3">
                <c:v>166.20614</c:v>
              </c:pt>
              <c:pt idx="4">
                <c:v>11.87195</c:v>
              </c:pt>
              <c:pt idx="5">
                <c:v>297.53815000000003</c:v>
              </c:pt>
              <c:pt idx="6">
                <c:v>56.606449999999995</c:v>
              </c:pt>
              <c:pt idx="7">
                <c:v>1614.5436000000002</c:v>
              </c:pt>
              <c:pt idx="8">
                <c:v>190.61428000000001</c:v>
              </c:pt>
              <c:pt idx="9">
                <c:v>2.4175999999999997</c:v>
              </c:pt>
              <c:pt idx="10">
                <c:v>286.02057000000002</c:v>
              </c:pt>
              <c:pt idx="11">
                <c:v>0.48099999999999998</c:v>
              </c:pt>
              <c:pt idx="12">
                <c:v>1672.3801299999998</c:v>
              </c:pt>
            </c:numLit>
          </c:val>
          <c:extLst>
            <c:ext xmlns:c16="http://schemas.microsoft.com/office/drawing/2014/chart" uri="{C3380CC4-5D6E-409C-BE32-E72D297353CC}">
              <c16:uniqueId val="{00000002-42BA-4146-B117-7B22DE77FA1A}"/>
            </c:ext>
          </c:extLst>
        </c:ser>
        <c:dLbls>
          <c:dLblPos val="inEnd"/>
          <c:showLegendKey val="0"/>
          <c:showVal val="1"/>
          <c:showCatName val="0"/>
          <c:showSerName val="0"/>
          <c:showPercent val="0"/>
          <c:showBubbleSize val="0"/>
        </c:dLbls>
        <c:gapWidth val="65"/>
        <c:axId val="121226752"/>
        <c:axId val="140593408"/>
      </c:barChart>
      <c:catAx>
        <c:axId val="121226752"/>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0593408"/>
        <c:crosses val="autoZero"/>
        <c:auto val="1"/>
        <c:lblAlgn val="ctr"/>
        <c:lblOffset val="100"/>
        <c:noMultiLvlLbl val="0"/>
      </c:catAx>
      <c:valAx>
        <c:axId val="140593408"/>
        <c:scaling>
          <c:orientation val="minMax"/>
          <c:max val="1700"/>
          <c:min val="0"/>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12122675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6.1835752807469994E-2"/>
          <c:y val="0"/>
          <c:w val="0.93538646880718912"/>
          <c:h val="0.86268584044571683"/>
        </c:manualLayout>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'Corriente-TipoTto'!$A$9:$A$18</c:f>
              <c:strCache>
                <c:ptCount val="10"/>
                <c:pt idx="0">
                  <c:v>Y1.2</c:v>
                </c:pt>
                <c:pt idx="1">
                  <c:v>Y2</c:v>
                </c:pt>
                <c:pt idx="2">
                  <c:v>Y18</c:v>
                </c:pt>
                <c:pt idx="3">
                  <c:v>Y9.2</c:v>
                </c:pt>
                <c:pt idx="4">
                  <c:v>Y9.4</c:v>
                </c:pt>
                <c:pt idx="5">
                  <c:v>Y9.1</c:v>
                </c:pt>
                <c:pt idx="6">
                  <c:v>Y12</c:v>
                </c:pt>
                <c:pt idx="7">
                  <c:v>Y34</c:v>
                </c:pt>
                <c:pt idx="8">
                  <c:v>Y9.6</c:v>
                </c:pt>
                <c:pt idx="9">
                  <c:v>A4140</c:v>
                </c:pt>
              </c:strCache>
            </c:strRef>
          </c:cat>
          <c:val>
            <c:numRef>
              <c:f>'Corriente-TipoTto'!$K$9:$K$18</c:f>
              <c:numCache>
                <c:formatCode>0.0</c:formatCode>
                <c:ptCount val="10"/>
                <c:pt idx="0">
                  <c:v>1026.1607300000001</c:v>
                </c:pt>
                <c:pt idx="1">
                  <c:v>384.97853000000003</c:v>
                </c:pt>
                <c:pt idx="2">
                  <c:v>318.96812999999997</c:v>
                </c:pt>
                <c:pt idx="3">
                  <c:v>222.91292000000001</c:v>
                </c:pt>
                <c:pt idx="4">
                  <c:v>174.4152</c:v>
                </c:pt>
                <c:pt idx="5">
                  <c:v>159.65780000000001</c:v>
                </c:pt>
                <c:pt idx="6">
                  <c:v>147.99478999999999</c:v>
                </c:pt>
                <c:pt idx="7">
                  <c:v>121.62803</c:v>
                </c:pt>
                <c:pt idx="8">
                  <c:v>89.611500000000007</c:v>
                </c:pt>
                <c:pt idx="9">
                  <c:v>84.539429999999996</c:v>
                </c:pt>
              </c:numCache>
            </c:numRef>
          </c:val>
          <c:extLst>
            <c:ext xmlns:c16="http://schemas.microsoft.com/office/drawing/2014/chart" uri="{C3380CC4-5D6E-409C-BE32-E72D297353CC}">
              <c16:uniqueId val="{00000002-7803-4E24-AC07-3317A6AEDDD2}"/>
            </c:ext>
          </c:extLst>
        </c:ser>
        <c:dLbls>
          <c:dLblPos val="inEnd"/>
          <c:showLegendKey val="0"/>
          <c:showVal val="1"/>
          <c:showCatName val="0"/>
          <c:showSerName val="0"/>
          <c:showPercent val="0"/>
          <c:showBubbleSize val="0"/>
        </c:dLbls>
        <c:gapWidth val="65"/>
        <c:axId val="105704960"/>
        <c:axId val="141991936"/>
      </c:barChart>
      <c:catAx>
        <c:axId val="105704960"/>
        <c:scaling>
          <c:orientation val="minMax"/>
        </c:scaling>
        <c:delete val="0"/>
        <c:axPos val="b"/>
        <c:title>
          <c:tx>
            <c:rich>
              <a:bodyPr rot="0" spcFirstLastPara="1" vertOverflow="ellipsis" vert="horz" wrap="square" anchor="ctr" anchorCtr="1"/>
              <a:lstStyle/>
              <a:p>
                <a:pPr>
                  <a:defRPr sz="1050" b="1" i="0" u="none" strike="noStrike" kern="1200" baseline="0">
                    <a:solidFill>
                      <a:schemeClr val="dk1">
                        <a:lumMod val="75000"/>
                        <a:lumOff val="25000"/>
                      </a:schemeClr>
                    </a:solidFill>
                    <a:latin typeface="+mn-lt"/>
                    <a:ea typeface="+mn-ea"/>
                    <a:cs typeface="+mn-cs"/>
                  </a:defRPr>
                </a:pPr>
                <a:r>
                  <a:rPr lang="es-ES" sz="1050"/>
                  <a:t>Tipo de residuo</a:t>
                </a:r>
              </a:p>
            </c:rich>
          </c:tx>
          <c:layout>
            <c:manualLayout>
              <c:xMode val="edge"/>
              <c:yMode val="edge"/>
              <c:x val="0.41535551516962277"/>
              <c:y val="0.9303316430874756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dk1">
                      <a:lumMod val="75000"/>
                      <a:lumOff val="25000"/>
                    </a:schemeClr>
                  </a:solidFill>
                  <a:latin typeface="+mn-lt"/>
                  <a:ea typeface="+mn-ea"/>
                  <a:cs typeface="+mn-cs"/>
                </a:defRPr>
              </a:pPr>
              <a:endParaRPr lang="es-CO"/>
            </a:p>
          </c:txPr>
        </c:title>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100" b="0" i="0" u="none" strike="noStrike" kern="1200" cap="all" baseline="0">
                <a:solidFill>
                  <a:schemeClr val="dk1">
                    <a:lumMod val="75000"/>
                    <a:lumOff val="25000"/>
                  </a:schemeClr>
                </a:solidFill>
                <a:latin typeface="+mn-lt"/>
                <a:ea typeface="+mn-ea"/>
                <a:cs typeface="+mn-cs"/>
              </a:defRPr>
            </a:pPr>
            <a:endParaRPr lang="es-CO"/>
          </a:p>
        </c:txPr>
        <c:crossAx val="141991936"/>
        <c:crosses val="autoZero"/>
        <c:auto val="1"/>
        <c:lblAlgn val="ctr"/>
        <c:lblOffset val="100"/>
        <c:noMultiLvlLbl val="0"/>
      </c:catAx>
      <c:valAx>
        <c:axId val="14199193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title>
          <c:tx>
            <c:rich>
              <a:bodyPr rot="-5400000" spcFirstLastPara="1" vertOverflow="ellipsis" vert="horz" wrap="square" anchor="ctr" anchorCtr="1"/>
              <a:lstStyle/>
              <a:p>
                <a:pPr>
                  <a:defRPr sz="1100" b="1" i="0" u="none" strike="noStrike" kern="1200" baseline="0">
                    <a:solidFill>
                      <a:schemeClr val="dk1">
                        <a:lumMod val="75000"/>
                        <a:lumOff val="25000"/>
                      </a:schemeClr>
                    </a:solidFill>
                    <a:latin typeface="+mn-lt"/>
                    <a:ea typeface="+mn-ea"/>
                    <a:cs typeface="+mn-cs"/>
                  </a:defRPr>
                </a:pPr>
                <a:r>
                  <a:rPr lang="es-ES" sz="1100"/>
                  <a:t>Toneladas</a:t>
                </a:r>
              </a:p>
            </c:rich>
          </c:tx>
          <c:layout>
            <c:manualLayout>
              <c:xMode val="edge"/>
              <c:yMode val="edge"/>
              <c:x val="5.5555555555555558E-3"/>
              <c:y val="0.37714018541713729"/>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dk1">
                      <a:lumMod val="75000"/>
                      <a:lumOff val="25000"/>
                    </a:schemeClr>
                  </a:solidFill>
                  <a:latin typeface="+mn-lt"/>
                  <a:ea typeface="+mn-ea"/>
                  <a:cs typeface="+mn-cs"/>
                </a:defRPr>
              </a:pPr>
              <a:endParaRPr lang="es-CO"/>
            </a:p>
          </c:txPr>
        </c:title>
        <c:numFmt formatCode="0.0" sourceLinked="1"/>
        <c:majorTickMark val="none"/>
        <c:minorTickMark val="none"/>
        <c:tickLblPos val="nextTo"/>
        <c:crossAx val="105704960"/>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5172753329792247"/>
          <c:y val="0.1186398251679182"/>
          <c:w val="0.54218369862022664"/>
          <c:h val="0.88136008441073299"/>
        </c:manualLayout>
      </c:layout>
      <c:pieChart>
        <c:varyColors val="1"/>
        <c:ser>
          <c:idx val="0"/>
          <c:order val="0"/>
          <c:explosion val="25"/>
          <c:dPt>
            <c:idx val="0"/>
            <c:bubble3D val="0"/>
            <c:spPr>
              <a:solidFill>
                <a:schemeClr val="accent5">
                  <a:shade val="47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C947-4CFE-9FFD-540E30015E79}"/>
              </c:ext>
            </c:extLst>
          </c:dPt>
          <c:dPt>
            <c:idx val="1"/>
            <c:bubble3D val="0"/>
            <c:spPr>
              <a:solidFill>
                <a:schemeClr val="accent5">
                  <a:shade val="65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C947-4CFE-9FFD-540E30015E79}"/>
              </c:ext>
            </c:extLst>
          </c:dPt>
          <c:dPt>
            <c:idx val="2"/>
            <c:bubble3D val="0"/>
            <c:spPr>
              <a:solidFill>
                <a:schemeClr val="accent5">
                  <a:shade val="82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C947-4CFE-9FFD-540E30015E79}"/>
              </c:ext>
            </c:extLst>
          </c:dPt>
          <c:dPt>
            <c:idx val="3"/>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C947-4CFE-9FFD-540E30015E79}"/>
              </c:ext>
            </c:extLst>
          </c:dPt>
          <c:dPt>
            <c:idx val="4"/>
            <c:bubble3D val="0"/>
            <c:spPr>
              <a:solidFill>
                <a:schemeClr val="accent5">
                  <a:tint val="83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C947-4CFE-9FFD-540E30015E79}"/>
              </c:ext>
            </c:extLst>
          </c:dPt>
          <c:dPt>
            <c:idx val="5"/>
            <c:bubble3D val="0"/>
            <c:spPr>
              <a:solidFill>
                <a:schemeClr val="accent5">
                  <a:tint val="65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C947-4CFE-9FFD-540E30015E79}"/>
              </c:ext>
            </c:extLst>
          </c:dPt>
          <c:dPt>
            <c:idx val="6"/>
            <c:bubble3D val="0"/>
            <c:spPr>
              <a:solidFill>
                <a:schemeClr val="accent5">
                  <a:tint val="48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C947-4CFE-9FFD-540E30015E79}"/>
              </c:ext>
            </c:extLst>
          </c:dPt>
          <c:dLbls>
            <c:dLbl>
              <c:idx val="0"/>
              <c:layout>
                <c:manualLayout>
                  <c:x val="-1.8561482981061857E-2"/>
                  <c:y val="0"/>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C947-4CFE-9FFD-540E30015E79}"/>
                </c:ext>
              </c:extLst>
            </c:dLbl>
            <c:dLbl>
              <c:idx val="1"/>
              <c:layout>
                <c:manualLayout>
                  <c:x val="1.8561482981061833E-2"/>
                  <c:y val="-2.792680830664972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C947-4CFE-9FFD-540E30015E79}"/>
                </c:ext>
              </c:extLst>
            </c:dLbl>
            <c:dLbl>
              <c:idx val="2"/>
              <c:layout>
                <c:manualLayout>
                  <c:x val="-1.8561482981061864E-2"/>
                  <c:y val="3.7235744408866067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C947-4CFE-9FFD-540E30015E79}"/>
                </c:ext>
              </c:extLst>
            </c:dLbl>
            <c:dLbl>
              <c:idx val="3"/>
              <c:layout>
                <c:manualLayout>
                  <c:x val="-5.3032808517319598E-3"/>
                  <c:y val="6.0508084664407359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C947-4CFE-9FFD-540E30015E79}"/>
                </c:ext>
              </c:extLst>
            </c:dLbl>
            <c:dLbl>
              <c:idx val="4"/>
              <c:layout>
                <c:manualLayout>
                  <c:x val="0"/>
                  <c:y val="3.2581276357757809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C947-4CFE-9FFD-540E30015E79}"/>
                </c:ext>
              </c:extLst>
            </c:dLbl>
            <c:dLbl>
              <c:idx val="5"/>
              <c:layout>
                <c:manualLayout>
                  <c:x val="3.4471325536257737E-2"/>
                  <c:y val="-2.3272340255541292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C947-4CFE-9FFD-540E30015E79}"/>
                </c:ext>
              </c:extLst>
            </c:dLbl>
            <c:dLbl>
              <c:idx val="6"/>
              <c:layout>
                <c:manualLayout>
                  <c:x val="0.1431885829967629"/>
                  <c:y val="6.9817020766623869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C947-4CFE-9FFD-540E30015E79}"/>
                </c:ext>
              </c:extLst>
            </c:dLbl>
            <c:numFmt formatCode="0.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outEnd"/>
            <c:showLegendKey val="0"/>
            <c:showVal val="0"/>
            <c:showCatName val="1"/>
            <c:showSerName val="0"/>
            <c:showPercent val="1"/>
            <c:showBubbleSize val="0"/>
            <c:separator>; </c:separator>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'Corriente-TipoTto'!$C$7:$I$7</c:f>
              <c:strCache>
                <c:ptCount val="7"/>
                <c:pt idx="0">
                  <c:v>Incineración</c:v>
                </c:pt>
                <c:pt idx="1">
                  <c:v> Autoclave</c:v>
                </c:pt>
                <c:pt idx="2">
                  <c:v>Microondas, pirólisis</c:v>
                </c:pt>
                <c:pt idx="3">
                  <c:v> Biológico</c:v>
                </c:pt>
                <c:pt idx="4">
                  <c:v>Físico-químico</c:v>
                </c:pt>
                <c:pt idx="5">
                  <c:v>Otros</c:v>
                </c:pt>
                <c:pt idx="6">
                  <c:v>Varios</c:v>
                </c:pt>
              </c:strCache>
            </c:strRef>
          </c:cat>
          <c:val>
            <c:numRef>
              <c:f>'Corriente-TipoTto'!$C$8:$I$8</c:f>
              <c:numCache>
                <c:formatCode>General</c:formatCode>
                <c:ptCount val="7"/>
                <c:pt idx="0">
                  <c:v>1798374.3</c:v>
                </c:pt>
                <c:pt idx="1">
                  <c:v>805273.61</c:v>
                </c:pt>
                <c:pt idx="2">
                  <c:v>9624.7000000000007</c:v>
                </c:pt>
                <c:pt idx="3">
                  <c:v>429594.14</c:v>
                </c:pt>
                <c:pt idx="4">
                  <c:v>291006.14</c:v>
                </c:pt>
                <c:pt idx="5">
                  <c:v>53694.15</c:v>
                </c:pt>
                <c:pt idx="6">
                  <c:v>191.6</c:v>
                </c:pt>
              </c:numCache>
            </c:numRef>
          </c:val>
          <c:extLst>
            <c:ext xmlns:c16="http://schemas.microsoft.com/office/drawing/2014/chart" uri="{C3380CC4-5D6E-409C-BE32-E72D297353CC}">
              <c16:uniqueId val="{0000000C-C947-4CFE-9FFD-540E30015E79}"/>
            </c:ext>
          </c:extLst>
        </c:ser>
        <c:dLbls>
          <c:dLblPos val="ctr"/>
          <c:showLegendKey val="0"/>
          <c:showVal val="1"/>
          <c:showCatName val="1"/>
          <c:showSerName val="0"/>
          <c:showPercent val="0"/>
          <c:showBubbleSize val="0"/>
          <c:showLeaderLines val="1"/>
        </c:dLbls>
        <c:firstSliceAng val="0"/>
      </c:pie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628972464280728"/>
          <c:y val="5.1400554097404488E-2"/>
          <c:w val="0.88815458750601606"/>
          <c:h val="0.7960952996667402"/>
        </c:manualLayout>
      </c:layout>
      <c:bar3DChart>
        <c:barDir val="col"/>
        <c:grouping val="clustered"/>
        <c:varyColors val="0"/>
        <c:ser>
          <c:idx val="0"/>
          <c:order val="0"/>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'Corriente-TipoDisp'!$A$8:$A$17</c:f>
              <c:strCache>
                <c:ptCount val="10"/>
                <c:pt idx="0">
                  <c:v>Y31</c:v>
                </c:pt>
                <c:pt idx="1">
                  <c:v>A1020</c:v>
                </c:pt>
                <c:pt idx="2">
                  <c:v>Y18</c:v>
                </c:pt>
                <c:pt idx="3">
                  <c:v>Y12</c:v>
                </c:pt>
                <c:pt idx="4">
                  <c:v>Y34</c:v>
                </c:pt>
                <c:pt idx="5">
                  <c:v>A3140</c:v>
                </c:pt>
                <c:pt idx="6">
                  <c:v>Y9.4</c:v>
                </c:pt>
                <c:pt idx="7">
                  <c:v>Y9.2</c:v>
                </c:pt>
                <c:pt idx="8">
                  <c:v>Y9.1</c:v>
                </c:pt>
                <c:pt idx="9">
                  <c:v>Y9.3</c:v>
                </c:pt>
              </c:strCache>
            </c:strRef>
          </c:cat>
          <c:val>
            <c:numRef>
              <c:f>'Corriente-TipoDisp'!$F$8:$F$17</c:f>
              <c:numCache>
                <c:formatCode>0.0</c:formatCode>
                <c:ptCount val="10"/>
                <c:pt idx="0">
                  <c:v>4495.7071500000002</c:v>
                </c:pt>
                <c:pt idx="1">
                  <c:v>3476.23362</c:v>
                </c:pt>
                <c:pt idx="2">
                  <c:v>583.98003000000006</c:v>
                </c:pt>
                <c:pt idx="3">
                  <c:v>341.64936999999998</c:v>
                </c:pt>
                <c:pt idx="4">
                  <c:v>222.96451999999999</c:v>
                </c:pt>
                <c:pt idx="5">
                  <c:v>205.35747000000001</c:v>
                </c:pt>
                <c:pt idx="6">
                  <c:v>199.22468000000001</c:v>
                </c:pt>
                <c:pt idx="7">
                  <c:v>115.26972000000001</c:v>
                </c:pt>
                <c:pt idx="8">
                  <c:v>101.30748000000001</c:v>
                </c:pt>
                <c:pt idx="9">
                  <c:v>68.596559999999997</c:v>
                </c:pt>
              </c:numCache>
            </c:numRef>
          </c:val>
          <c:extLst>
            <c:ext xmlns:c16="http://schemas.microsoft.com/office/drawing/2014/chart" uri="{C3380CC4-5D6E-409C-BE32-E72D297353CC}">
              <c16:uniqueId val="{00000000-92CC-4079-91D6-B8E67DC690BA}"/>
            </c:ext>
          </c:extLst>
        </c:ser>
        <c:dLbls>
          <c:showLegendKey val="0"/>
          <c:showVal val="1"/>
          <c:showCatName val="0"/>
          <c:showSerName val="0"/>
          <c:showPercent val="0"/>
          <c:showBubbleSize val="0"/>
        </c:dLbls>
        <c:gapWidth val="65"/>
        <c:shape val="cylinder"/>
        <c:axId val="148862464"/>
        <c:axId val="143902400"/>
        <c:axId val="0"/>
      </c:bar3DChart>
      <c:catAx>
        <c:axId val="148862464"/>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s-ES"/>
                  <a:t>Tipo de residuo</a:t>
                </a:r>
              </a:p>
            </c:rich>
          </c:tx>
          <c:layout>
            <c:manualLayout>
              <c:xMode val="edge"/>
              <c:yMode val="edge"/>
              <c:x val="0.40205243669235802"/>
              <c:y val="0.9307034085268636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s-CO"/>
            </a:p>
          </c:txPr>
        </c:title>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3902400"/>
        <c:crosses val="autoZero"/>
        <c:auto val="1"/>
        <c:lblAlgn val="ctr"/>
        <c:lblOffset val="100"/>
        <c:noMultiLvlLbl val="0"/>
      </c:catAx>
      <c:valAx>
        <c:axId val="143902400"/>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s-ES"/>
                  <a:t>Toneladas</a:t>
                </a:r>
              </a:p>
            </c:rich>
          </c:tx>
          <c:layout>
            <c:manualLayout>
              <c:xMode val="edge"/>
              <c:yMode val="edge"/>
              <c:x val="1.6356836390782233E-3"/>
              <c:y val="0.40346167363401036"/>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148862464"/>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277273342962936"/>
          <c:y val="0.18022592590204009"/>
          <c:w val="0.60141558561296515"/>
          <c:h val="0.80177367424924995"/>
        </c:manualLayout>
      </c:layout>
      <c:doughnut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097B-4FB7-A0BD-B186FD2E8716}"/>
              </c:ext>
            </c:extLst>
          </c:dPt>
          <c:dPt>
            <c:idx val="1"/>
            <c:bubble3D val="0"/>
            <c:spPr>
              <a:solidFill>
                <a:srgbClr val="C0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097B-4FB7-A0BD-B186FD2E8716}"/>
              </c:ext>
            </c:extLst>
          </c:dPt>
          <c:dPt>
            <c:idx val="2"/>
            <c:bubble3D val="0"/>
            <c:spPr>
              <a:solidFill>
                <a:schemeClr val="accent6">
                  <a:lumMod val="75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097B-4FB7-A0BD-B186FD2E8716}"/>
              </c:ext>
            </c:extLst>
          </c:dPt>
          <c:dPt>
            <c:idx val="3"/>
            <c:bubble3D val="0"/>
            <c:spPr>
              <a:solidFill>
                <a:schemeClr val="accent2">
                  <a:lumMod val="60000"/>
                  <a:lumOff val="4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097B-4FB7-A0BD-B186FD2E8716}"/>
              </c:ext>
            </c:extLst>
          </c:dPt>
          <c:dLbls>
            <c:dLbl>
              <c:idx val="0"/>
              <c:layout>
                <c:manualLayout>
                  <c:x val="-0.24574834868264547"/>
                  <c:y val="-0.1349015192354164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97B-4FB7-A0BD-B186FD2E8716}"/>
                </c:ext>
              </c:extLst>
            </c:dLbl>
            <c:dLbl>
              <c:idx val="1"/>
              <c:layout>
                <c:manualLayout>
                  <c:x val="1.4455785216626202E-2"/>
                  <c:y val="-0.192716456050594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97B-4FB7-A0BD-B186FD2E8716}"/>
                </c:ext>
              </c:extLst>
            </c:dLbl>
            <c:dLbl>
              <c:idx val="2"/>
              <c:layout>
                <c:manualLayout>
                  <c:x val="0.20960888564107993"/>
                  <c:y val="-0.1252656964328866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97B-4FB7-A0BD-B186FD2E8716}"/>
                </c:ext>
              </c:extLst>
            </c:dLbl>
            <c:dLbl>
              <c:idx val="3"/>
              <c:layout>
                <c:manualLayout>
                  <c:x val="7.5892872387287563E-2"/>
                  <c:y val="0"/>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97B-4FB7-A0BD-B186FD2E8716}"/>
                </c:ext>
              </c:extLst>
            </c:dLbl>
            <c:numFmt formatCode="0.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Tamaño!$E$9:$E$12</c:f>
              <c:strCache>
                <c:ptCount val="4"/>
                <c:pt idx="0">
                  <c:v>Micros</c:v>
                </c:pt>
                <c:pt idx="1">
                  <c:v>Pequeños</c:v>
                </c:pt>
                <c:pt idx="2">
                  <c:v>Medianos</c:v>
                </c:pt>
                <c:pt idx="3">
                  <c:v>Grandes</c:v>
                </c:pt>
              </c:strCache>
            </c:strRef>
          </c:cat>
          <c:val>
            <c:numRef>
              <c:f>Tamaño!$H$9:$H$12</c:f>
              <c:numCache>
                <c:formatCode>0.00</c:formatCode>
                <c:ptCount val="4"/>
                <c:pt idx="0">
                  <c:v>3.92239452846928E-2</c:v>
                </c:pt>
                <c:pt idx="1">
                  <c:v>0.90267804758269865</c:v>
                </c:pt>
                <c:pt idx="2">
                  <c:v>7.1191460691717516</c:v>
                </c:pt>
                <c:pt idx="3">
                  <c:v>91.938951937960852</c:v>
                </c:pt>
              </c:numCache>
            </c:numRef>
          </c:val>
          <c:extLst>
            <c:ext xmlns:c16="http://schemas.microsoft.com/office/drawing/2014/chart" uri="{C3380CC4-5D6E-409C-BE32-E72D297353CC}">
              <c16:uniqueId val="{00000008-097B-4FB7-A0BD-B186FD2E8716}"/>
            </c:ext>
          </c:extLst>
        </c:ser>
        <c:dLbls>
          <c:showLegendKey val="0"/>
          <c:showVal val="0"/>
          <c:showCatName val="1"/>
          <c:showSerName val="0"/>
          <c:showPercent val="1"/>
          <c:showBubbleSize val="0"/>
          <c:showLeaderLines val="1"/>
        </c:dLbls>
        <c:firstSliceAng val="0"/>
        <c:holeSize val="50"/>
      </c:doughnut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3126082654565768"/>
          <c:y val="5.1400554097404488E-2"/>
          <c:w val="0.8631834856031656"/>
          <c:h val="0.7960952996667402"/>
        </c:manualLayout>
      </c:layout>
      <c:bar3DChart>
        <c:barDir val="col"/>
        <c:grouping val="clustered"/>
        <c:varyColors val="0"/>
        <c:ser>
          <c:idx val="0"/>
          <c:order val="0"/>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'Disp-Estado'!$A$8:$A$17</c:f>
              <c:strCache>
                <c:ptCount val="10"/>
                <c:pt idx="0">
                  <c:v>Y31</c:v>
                </c:pt>
                <c:pt idx="1">
                  <c:v>A1020</c:v>
                </c:pt>
                <c:pt idx="2">
                  <c:v>Y18</c:v>
                </c:pt>
                <c:pt idx="3">
                  <c:v>Y12</c:v>
                </c:pt>
                <c:pt idx="4">
                  <c:v>Y34</c:v>
                </c:pt>
                <c:pt idx="5">
                  <c:v>A3140</c:v>
                </c:pt>
                <c:pt idx="6">
                  <c:v>Y9.4</c:v>
                </c:pt>
                <c:pt idx="7">
                  <c:v>Y9.2</c:v>
                </c:pt>
                <c:pt idx="8">
                  <c:v>Y9.1</c:v>
                </c:pt>
                <c:pt idx="9">
                  <c:v>Y9.3</c:v>
                </c:pt>
              </c:strCache>
            </c:strRef>
          </c:cat>
          <c:val>
            <c:numRef>
              <c:f>'Disp-Estado'!$G$8:$G$17</c:f>
              <c:numCache>
                <c:formatCode>0.0</c:formatCode>
                <c:ptCount val="10"/>
                <c:pt idx="0">
                  <c:v>4495.7071500000002</c:v>
                </c:pt>
                <c:pt idx="1">
                  <c:v>3476.23362</c:v>
                </c:pt>
                <c:pt idx="2">
                  <c:v>583.98003000000006</c:v>
                </c:pt>
                <c:pt idx="3">
                  <c:v>341.64936999999998</c:v>
                </c:pt>
                <c:pt idx="4">
                  <c:v>222.96451999999999</c:v>
                </c:pt>
                <c:pt idx="5">
                  <c:v>205.35747000000001</c:v>
                </c:pt>
                <c:pt idx="6">
                  <c:v>199.22468000000001</c:v>
                </c:pt>
                <c:pt idx="7">
                  <c:v>115.26972000000001</c:v>
                </c:pt>
                <c:pt idx="8">
                  <c:v>101.55828</c:v>
                </c:pt>
                <c:pt idx="9">
                  <c:v>68.596559999999997</c:v>
                </c:pt>
              </c:numCache>
            </c:numRef>
          </c:val>
          <c:extLst>
            <c:ext xmlns:c16="http://schemas.microsoft.com/office/drawing/2014/chart" uri="{C3380CC4-5D6E-409C-BE32-E72D297353CC}">
              <c16:uniqueId val="{00000000-E916-4787-AD75-374D818CCCAE}"/>
            </c:ext>
          </c:extLst>
        </c:ser>
        <c:dLbls>
          <c:showLegendKey val="0"/>
          <c:showVal val="0"/>
          <c:showCatName val="0"/>
          <c:showSerName val="0"/>
          <c:showPercent val="0"/>
          <c:showBubbleSize val="0"/>
        </c:dLbls>
        <c:gapWidth val="65"/>
        <c:shape val="cylinder"/>
        <c:axId val="148862464"/>
        <c:axId val="143902400"/>
        <c:axId val="0"/>
      </c:bar3DChart>
      <c:catAx>
        <c:axId val="148862464"/>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s-ES"/>
                  <a:t>Tipo de residuo</a:t>
                </a:r>
              </a:p>
            </c:rich>
          </c:tx>
          <c:layout>
            <c:manualLayout>
              <c:xMode val="edge"/>
              <c:yMode val="edge"/>
              <c:x val="0.40205243669235802"/>
              <c:y val="0.9307034085268636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s-CO"/>
            </a:p>
          </c:txPr>
        </c:title>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3902400"/>
        <c:crosses val="autoZero"/>
        <c:auto val="1"/>
        <c:lblAlgn val="ctr"/>
        <c:lblOffset val="100"/>
        <c:noMultiLvlLbl val="0"/>
      </c:catAx>
      <c:valAx>
        <c:axId val="143902400"/>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s-ES"/>
                  <a:t>Toneladas</a:t>
                </a:r>
              </a:p>
            </c:rich>
          </c:tx>
          <c:layout>
            <c:manualLayout>
              <c:xMode val="edge"/>
              <c:yMode val="edge"/>
              <c:x val="1.6357467511682988E-3"/>
              <c:y val="0.41305254042733142"/>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148862464"/>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599088529023976"/>
          <c:y val="4.9211962769406432E-2"/>
          <c:w val="0.82611052848709265"/>
          <c:h val="0.81300401359507379"/>
        </c:manualLayout>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'Corriente-Estado'!$C$6:$E$6</c:f>
              <c:strCache>
                <c:ptCount val="3"/>
                <c:pt idx="0">
                  <c:v>Sólido/Semisólido (kg)</c:v>
                </c:pt>
                <c:pt idx="1">
                  <c:v>Líquido (kg)</c:v>
                </c:pt>
                <c:pt idx="2">
                  <c:v>Gaseoso (kg)</c:v>
                </c:pt>
              </c:strCache>
            </c:strRef>
          </c:cat>
          <c:val>
            <c:numRef>
              <c:f>'Corriente-Estado'!$C$7:$E$7</c:f>
              <c:numCache>
                <c:formatCode>General</c:formatCode>
                <c:ptCount val="3"/>
                <c:pt idx="0">
                  <c:v>14728866.039999999</c:v>
                </c:pt>
                <c:pt idx="1">
                  <c:v>2546499.71</c:v>
                </c:pt>
                <c:pt idx="2">
                  <c:v>620.09</c:v>
                </c:pt>
              </c:numCache>
            </c:numRef>
          </c:val>
          <c:extLst>
            <c:ext xmlns:c16="http://schemas.microsoft.com/office/drawing/2014/chart" uri="{C3380CC4-5D6E-409C-BE32-E72D297353CC}">
              <c16:uniqueId val="{00000003-9905-4AAD-AD69-6B6F16D5DB51}"/>
            </c:ext>
          </c:extLst>
        </c:ser>
        <c:dLbls>
          <c:showLegendKey val="0"/>
          <c:showVal val="1"/>
          <c:showCatName val="0"/>
          <c:showSerName val="0"/>
          <c:showPercent val="0"/>
          <c:showBubbleSize val="0"/>
        </c:dLbls>
        <c:gapWidth val="65"/>
        <c:shape val="box"/>
        <c:axId val="105701376"/>
        <c:axId val="120923840"/>
        <c:axId val="0"/>
      </c:bar3DChart>
      <c:catAx>
        <c:axId val="105701376"/>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20923840"/>
        <c:crosses val="autoZero"/>
        <c:auto val="1"/>
        <c:lblAlgn val="ctr"/>
        <c:lblOffset val="100"/>
        <c:noMultiLvlLbl val="0"/>
      </c:catAx>
      <c:valAx>
        <c:axId val="12092384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105701376"/>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627312687703323"/>
          <c:y val="2.82753877361051E-2"/>
          <c:w val="0.89372694889384219"/>
          <c:h val="0.7638418635170604"/>
        </c:manualLayout>
      </c:layout>
      <c:bar3DChart>
        <c:barDir val="col"/>
        <c:grouping val="clustered"/>
        <c:varyColors val="0"/>
        <c:ser>
          <c:idx val="1"/>
          <c:order val="0"/>
          <c:spPr>
            <a:solidFill>
              <a:schemeClr val="accent4">
                <a:alpha val="85000"/>
              </a:schemeClr>
            </a:solidFill>
            <a:ln w="9525" cap="flat" cmpd="sng" algn="ctr">
              <a:solidFill>
                <a:schemeClr val="accent4">
                  <a:lumMod val="75000"/>
                </a:schemeClr>
              </a:solidFill>
              <a:round/>
            </a:ln>
            <a:effectLst/>
            <a:sp3d contourW="9525">
              <a:contourClr>
                <a:schemeClr val="accent4">
                  <a:lumMod val="75000"/>
                </a:schemeClr>
              </a:contourClr>
            </a:sp3d>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'Corriente-Estado'!$A$8:$A$17</c:f>
              <c:strCache>
                <c:ptCount val="10"/>
                <c:pt idx="0">
                  <c:v>Y31</c:v>
                </c:pt>
                <c:pt idx="1">
                  <c:v>A1020</c:v>
                </c:pt>
                <c:pt idx="2">
                  <c:v>Y8.1</c:v>
                </c:pt>
                <c:pt idx="3">
                  <c:v>Y1.2</c:v>
                </c:pt>
                <c:pt idx="4">
                  <c:v>Y18</c:v>
                </c:pt>
                <c:pt idx="5">
                  <c:v>Y35</c:v>
                </c:pt>
                <c:pt idx="6">
                  <c:v>Y12</c:v>
                </c:pt>
                <c:pt idx="7">
                  <c:v>Y9.4</c:v>
                </c:pt>
                <c:pt idx="8">
                  <c:v>Y2</c:v>
                </c:pt>
                <c:pt idx="9">
                  <c:v>Y34</c:v>
                </c:pt>
              </c:strCache>
            </c:strRef>
          </c:cat>
          <c:val>
            <c:numRef>
              <c:f>'Corriente-Estado'!$G$8:$G$17</c:f>
              <c:numCache>
                <c:formatCode>General</c:formatCode>
                <c:ptCount val="10"/>
                <c:pt idx="0">
                  <c:v>4674.21126</c:v>
                </c:pt>
                <c:pt idx="1">
                  <c:v>3477.6282200000001</c:v>
                </c:pt>
                <c:pt idx="2">
                  <c:v>1064.6847399999999</c:v>
                </c:pt>
                <c:pt idx="3">
                  <c:v>1063.3140000000001</c:v>
                </c:pt>
                <c:pt idx="4">
                  <c:v>1047.7648899999999</c:v>
                </c:pt>
                <c:pt idx="5">
                  <c:v>645.89350000000002</c:v>
                </c:pt>
                <c:pt idx="6">
                  <c:v>544.99696999999992</c:v>
                </c:pt>
                <c:pt idx="7">
                  <c:v>414.80258000000003</c:v>
                </c:pt>
                <c:pt idx="8">
                  <c:v>385.72442999999998</c:v>
                </c:pt>
                <c:pt idx="9">
                  <c:v>344.61705000000001</c:v>
                </c:pt>
              </c:numCache>
            </c:numRef>
          </c:val>
          <c:extLst>
            <c:ext xmlns:c16="http://schemas.microsoft.com/office/drawing/2014/chart" uri="{C3380CC4-5D6E-409C-BE32-E72D297353CC}">
              <c16:uniqueId val="{00000001-A933-4F97-B3A1-4A9AD812ED64}"/>
            </c:ext>
          </c:extLst>
        </c:ser>
        <c:dLbls>
          <c:showLegendKey val="0"/>
          <c:showVal val="1"/>
          <c:showCatName val="0"/>
          <c:showSerName val="0"/>
          <c:showPercent val="0"/>
          <c:showBubbleSize val="0"/>
        </c:dLbls>
        <c:gapWidth val="65"/>
        <c:shape val="cylinder"/>
        <c:axId val="105702400"/>
        <c:axId val="120926720"/>
        <c:axId val="0"/>
      </c:bar3DChart>
      <c:catAx>
        <c:axId val="105702400"/>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20926720"/>
        <c:crosses val="autoZero"/>
        <c:auto val="1"/>
        <c:lblAlgn val="ctr"/>
        <c:lblOffset val="100"/>
        <c:noMultiLvlLbl val="0"/>
      </c:catAx>
      <c:valAx>
        <c:axId val="120926720"/>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s-ES"/>
                  <a:t>Ton</a:t>
                </a:r>
              </a:p>
            </c:rich>
          </c:tx>
          <c:layout>
            <c:manualLayout>
              <c:xMode val="edge"/>
              <c:yMode val="edge"/>
              <c:x val="4.5820209973753273E-3"/>
              <c:y val="0.3969553805774278"/>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105702400"/>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3250329844525156E-2"/>
          <c:y val="3.2518913077041842E-2"/>
          <c:w val="0.93888888888888888"/>
          <c:h val="0.69463833564922028"/>
        </c:manualLayout>
      </c:layout>
      <c:bar3DChart>
        <c:barDir val="col"/>
        <c:grouping val="percentStacked"/>
        <c:varyColors val="0"/>
        <c:ser>
          <c:idx val="0"/>
          <c:order val="0"/>
          <c:tx>
            <c:strRef>
              <c:f>'Corriente-Estado'!$C$6</c:f>
              <c:strCache>
                <c:ptCount val="1"/>
                <c:pt idx="0">
                  <c:v>Sólido/Semisólido (kg)</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elete val="1"/>
          </c:dLbls>
          <c:cat>
            <c:strRef>
              <c:f>'Corriente-Estado'!$A$8:$A$17</c:f>
              <c:strCache>
                <c:ptCount val="10"/>
                <c:pt idx="0">
                  <c:v>Y31</c:v>
                </c:pt>
                <c:pt idx="1">
                  <c:v>A1020</c:v>
                </c:pt>
                <c:pt idx="2">
                  <c:v>Y8.1</c:v>
                </c:pt>
                <c:pt idx="3">
                  <c:v>Y1.2</c:v>
                </c:pt>
                <c:pt idx="4">
                  <c:v>Y18</c:v>
                </c:pt>
                <c:pt idx="5">
                  <c:v>Y35</c:v>
                </c:pt>
                <c:pt idx="6">
                  <c:v>Y12</c:v>
                </c:pt>
                <c:pt idx="7">
                  <c:v>Y9.4</c:v>
                </c:pt>
                <c:pt idx="8">
                  <c:v>Y2</c:v>
                </c:pt>
                <c:pt idx="9">
                  <c:v>Y34</c:v>
                </c:pt>
              </c:strCache>
            </c:strRef>
          </c:cat>
          <c:val>
            <c:numRef>
              <c:f>'Corriente-Estado'!$C$8:$C$17</c:f>
              <c:numCache>
                <c:formatCode>General</c:formatCode>
                <c:ptCount val="10"/>
                <c:pt idx="0">
                  <c:v>4674211.26</c:v>
                </c:pt>
                <c:pt idx="1">
                  <c:v>3477544.6</c:v>
                </c:pt>
                <c:pt idx="2">
                  <c:v>136566.35</c:v>
                </c:pt>
                <c:pt idx="3">
                  <c:v>1059143.1000000001</c:v>
                </c:pt>
                <c:pt idx="4">
                  <c:v>1015644.06</c:v>
                </c:pt>
                <c:pt idx="5">
                  <c:v>641253</c:v>
                </c:pt>
                <c:pt idx="6">
                  <c:v>429833.67</c:v>
                </c:pt>
                <c:pt idx="7">
                  <c:v>16596.5</c:v>
                </c:pt>
                <c:pt idx="8">
                  <c:v>383069.33</c:v>
                </c:pt>
                <c:pt idx="9">
                  <c:v>213484.74</c:v>
                </c:pt>
              </c:numCache>
            </c:numRef>
          </c:val>
          <c:extLst>
            <c:ext xmlns:c16="http://schemas.microsoft.com/office/drawing/2014/chart" uri="{C3380CC4-5D6E-409C-BE32-E72D297353CC}">
              <c16:uniqueId val="{00000000-9765-46C6-BB81-E86B5835475F}"/>
            </c:ext>
          </c:extLst>
        </c:ser>
        <c:ser>
          <c:idx val="1"/>
          <c:order val="1"/>
          <c:tx>
            <c:strRef>
              <c:f>'Corriente-Estado'!$D$6</c:f>
              <c:strCache>
                <c:ptCount val="1"/>
                <c:pt idx="0">
                  <c:v>Líquido (kg)</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elete val="1"/>
          </c:dLbls>
          <c:cat>
            <c:strRef>
              <c:f>'Corriente-Estado'!$A$8:$A$17</c:f>
              <c:strCache>
                <c:ptCount val="10"/>
                <c:pt idx="0">
                  <c:v>Y31</c:v>
                </c:pt>
                <c:pt idx="1">
                  <c:v>A1020</c:v>
                </c:pt>
                <c:pt idx="2">
                  <c:v>Y8.1</c:v>
                </c:pt>
                <c:pt idx="3">
                  <c:v>Y1.2</c:v>
                </c:pt>
                <c:pt idx="4">
                  <c:v>Y18</c:v>
                </c:pt>
                <c:pt idx="5">
                  <c:v>Y35</c:v>
                </c:pt>
                <c:pt idx="6">
                  <c:v>Y12</c:v>
                </c:pt>
                <c:pt idx="7">
                  <c:v>Y9.4</c:v>
                </c:pt>
                <c:pt idx="8">
                  <c:v>Y2</c:v>
                </c:pt>
                <c:pt idx="9">
                  <c:v>Y34</c:v>
                </c:pt>
              </c:strCache>
            </c:strRef>
          </c:cat>
          <c:val>
            <c:numRef>
              <c:f>'Corriente-Estado'!$D$8:$D$17</c:f>
              <c:numCache>
                <c:formatCode>General</c:formatCode>
                <c:ptCount val="10"/>
                <c:pt idx="0">
                  <c:v>0</c:v>
                </c:pt>
                <c:pt idx="1">
                  <c:v>83.62</c:v>
                </c:pt>
                <c:pt idx="2">
                  <c:v>927887.59</c:v>
                </c:pt>
                <c:pt idx="3">
                  <c:v>4170.8999999999996</c:v>
                </c:pt>
                <c:pt idx="4">
                  <c:v>32120.83</c:v>
                </c:pt>
                <c:pt idx="5">
                  <c:v>4640.5</c:v>
                </c:pt>
                <c:pt idx="6">
                  <c:v>115152.8</c:v>
                </c:pt>
                <c:pt idx="7">
                  <c:v>398206.08</c:v>
                </c:pt>
                <c:pt idx="8">
                  <c:v>2655.1</c:v>
                </c:pt>
                <c:pt idx="9">
                  <c:v>131132.31</c:v>
                </c:pt>
              </c:numCache>
            </c:numRef>
          </c:val>
          <c:extLst>
            <c:ext xmlns:c16="http://schemas.microsoft.com/office/drawing/2014/chart" uri="{C3380CC4-5D6E-409C-BE32-E72D297353CC}">
              <c16:uniqueId val="{00000001-9765-46C6-BB81-E86B5835475F}"/>
            </c:ext>
          </c:extLst>
        </c:ser>
        <c:ser>
          <c:idx val="2"/>
          <c:order val="2"/>
          <c:tx>
            <c:strRef>
              <c:f>'Corriente-Estado'!$E$6</c:f>
              <c:strCache>
                <c:ptCount val="1"/>
                <c:pt idx="0">
                  <c:v>Gaseoso (kg)</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elete val="1"/>
          </c:dLbls>
          <c:cat>
            <c:strRef>
              <c:f>'Corriente-Estado'!$A$8:$A$17</c:f>
              <c:strCache>
                <c:ptCount val="10"/>
                <c:pt idx="0">
                  <c:v>Y31</c:v>
                </c:pt>
                <c:pt idx="1">
                  <c:v>A1020</c:v>
                </c:pt>
                <c:pt idx="2">
                  <c:v>Y8.1</c:v>
                </c:pt>
                <c:pt idx="3">
                  <c:v>Y1.2</c:v>
                </c:pt>
                <c:pt idx="4">
                  <c:v>Y18</c:v>
                </c:pt>
                <c:pt idx="5">
                  <c:v>Y35</c:v>
                </c:pt>
                <c:pt idx="6">
                  <c:v>Y12</c:v>
                </c:pt>
                <c:pt idx="7">
                  <c:v>Y9.4</c:v>
                </c:pt>
                <c:pt idx="8">
                  <c:v>Y2</c:v>
                </c:pt>
                <c:pt idx="9">
                  <c:v>Y34</c:v>
                </c:pt>
              </c:strCache>
            </c:strRef>
          </c:cat>
          <c:val>
            <c:numRef>
              <c:f>'Corriente-Estado'!$E$8:$E$17</c:f>
              <c:numCache>
                <c:formatCode>General</c:formatCode>
                <c:ptCount val="10"/>
                <c:pt idx="0">
                  <c:v>0</c:v>
                </c:pt>
                <c:pt idx="1">
                  <c:v>0</c:v>
                </c:pt>
                <c:pt idx="2">
                  <c:v>230.8</c:v>
                </c:pt>
                <c:pt idx="3">
                  <c:v>0</c:v>
                </c:pt>
                <c:pt idx="4">
                  <c:v>0</c:v>
                </c:pt>
                <c:pt idx="5">
                  <c:v>0</c:v>
                </c:pt>
                <c:pt idx="6">
                  <c:v>10.5</c:v>
                </c:pt>
                <c:pt idx="7">
                  <c:v>0</c:v>
                </c:pt>
                <c:pt idx="8">
                  <c:v>0</c:v>
                </c:pt>
                <c:pt idx="9">
                  <c:v>0</c:v>
                </c:pt>
              </c:numCache>
            </c:numRef>
          </c:val>
          <c:extLst>
            <c:ext xmlns:c16="http://schemas.microsoft.com/office/drawing/2014/chart" uri="{C3380CC4-5D6E-409C-BE32-E72D297353CC}">
              <c16:uniqueId val="{00000002-9765-46C6-BB81-E86B5835475F}"/>
            </c:ext>
          </c:extLst>
        </c:ser>
        <c:dLbls>
          <c:showLegendKey val="0"/>
          <c:showVal val="1"/>
          <c:showCatName val="0"/>
          <c:showSerName val="0"/>
          <c:showPercent val="0"/>
          <c:showBubbleSize val="0"/>
        </c:dLbls>
        <c:gapWidth val="150"/>
        <c:shape val="cylinder"/>
        <c:axId val="105702912"/>
        <c:axId val="120928448"/>
        <c:axId val="0"/>
      </c:bar3DChart>
      <c:catAx>
        <c:axId val="10570291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20928448"/>
        <c:crosses val="autoZero"/>
        <c:auto val="1"/>
        <c:lblAlgn val="ctr"/>
        <c:lblOffset val="100"/>
        <c:noMultiLvlLbl val="0"/>
      </c:catAx>
      <c:valAx>
        <c:axId val="120928448"/>
        <c:scaling>
          <c:orientation val="minMax"/>
        </c:scaling>
        <c:delete val="0"/>
        <c:axPos val="l"/>
        <c:majorGridlines>
          <c:spPr>
            <a:ln w="9525" cap="flat" cmpd="sng" algn="ctr">
              <a:solidFill>
                <a:schemeClr val="dk1">
                  <a:lumMod val="50000"/>
                  <a:lumOff val="5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05702912"/>
        <c:crosses val="autoZero"/>
        <c:crossBetween val="between"/>
      </c:valAx>
      <c:spPr>
        <a:gradFill flip="none" rotWithShape="1">
          <a:gsLst>
            <a:gs pos="0">
              <a:schemeClr val="bg1">
                <a:lumMod val="85000"/>
                <a:shade val="30000"/>
                <a:satMod val="115000"/>
              </a:schemeClr>
            </a:gs>
            <a:gs pos="50000">
              <a:schemeClr val="bg1">
                <a:lumMod val="85000"/>
                <a:shade val="67500"/>
                <a:satMod val="115000"/>
              </a:schemeClr>
            </a:gs>
            <a:gs pos="100000">
              <a:schemeClr val="bg1">
                <a:lumMod val="85000"/>
                <a:shade val="100000"/>
                <a:satMod val="115000"/>
              </a:schemeClr>
            </a:gs>
          </a:gsLst>
          <a:lin ang="10800000" scaled="1"/>
          <a:tileRect/>
        </a:gradFill>
        <a:ln>
          <a:noFill/>
        </a:ln>
        <a:effectLst/>
      </c:spPr>
    </c:plotArea>
    <c:legend>
      <c:legendPos val="b"/>
      <c:layout>
        <c:manualLayout>
          <c:xMode val="edge"/>
          <c:yMode val="edge"/>
          <c:x val="9.8802846496450644E-2"/>
          <c:y val="0.88296510730276345"/>
          <c:w val="0.79974855029201974"/>
          <c:h val="8.272116720704031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lumMod val="85000"/>
      </a:schemeClr>
    </a:solidFill>
    <a:ln>
      <a:noFill/>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9.4803149606299209E-2"/>
          <c:y val="1.6256938007699607E-2"/>
          <c:w val="0.86119685039370086"/>
          <c:h val="0.85962950921655024"/>
        </c:manualLayout>
      </c:layout>
      <c:barChart>
        <c:barDir val="bar"/>
        <c:grouping val="clustered"/>
        <c:varyColors val="0"/>
        <c:ser>
          <c:idx val="0"/>
          <c:order val="0"/>
          <c:spPr>
            <a:solidFill>
              <a:schemeClr val="accent2">
                <a:lumMod val="75000"/>
              </a:schemeClr>
            </a:solidFill>
            <a:ln w="9525" cap="flat" cmpd="sng" algn="ctr">
              <a:solidFill>
                <a:schemeClr val="lt1">
                  <a:alpha val="50000"/>
                </a:schemeClr>
              </a:solidFill>
              <a:round/>
            </a:ln>
            <a:effectLst/>
          </c:spPr>
          <c:invertIfNegative val="0"/>
          <c:dLbls>
            <c:dLbl>
              <c:idx val="0"/>
              <c:layout>
                <c:manualLayout>
                  <c:x val="-1.3888888888888888E-2"/>
                  <c:y val="-4.96269770684290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1A-460C-8833-0AA294843836}"/>
                </c:ext>
              </c:extLst>
            </c:dLbl>
            <c:dLbl>
              <c:idx val="1"/>
              <c:layout>
                <c:manualLayout>
                  <c:x val="8.3333333333333332E-3"/>
                  <c:y val="-9.92539541368597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1A-460C-8833-0AA294843836}"/>
                </c:ext>
              </c:extLst>
            </c:dLbl>
            <c:numFmt formatCode="#,##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Especial!$A$7:$A$24</c:f>
              <c:strCache>
                <c:ptCount val="18"/>
                <c:pt idx="0">
                  <c:v>A1180</c:v>
                </c:pt>
                <c:pt idx="1">
                  <c:v>Y36</c:v>
                </c:pt>
                <c:pt idx="2">
                  <c:v>Y29.2</c:v>
                </c:pt>
                <c:pt idx="3">
                  <c:v>Y4.3</c:v>
                </c:pt>
                <c:pt idx="4">
                  <c:v>Y4.5</c:v>
                </c:pt>
                <c:pt idx="5">
                  <c:v>A2050</c:v>
                </c:pt>
                <c:pt idx="6">
                  <c:v>Y4.2</c:v>
                </c:pt>
                <c:pt idx="7">
                  <c:v>Y4.6</c:v>
                </c:pt>
                <c:pt idx="8">
                  <c:v>A4030.5</c:v>
                </c:pt>
                <c:pt idx="9">
                  <c:v>Y4.1</c:v>
                </c:pt>
                <c:pt idx="10">
                  <c:v>Y29.1</c:v>
                </c:pt>
                <c:pt idx="11">
                  <c:v>A4030.1</c:v>
                </c:pt>
                <c:pt idx="12">
                  <c:v>A4030.2</c:v>
                </c:pt>
                <c:pt idx="13">
                  <c:v>Y10.5</c:v>
                </c:pt>
                <c:pt idx="14">
                  <c:v>A4030.4</c:v>
                </c:pt>
                <c:pt idx="15">
                  <c:v>A4030.6</c:v>
                </c:pt>
                <c:pt idx="16">
                  <c:v>Y4.4</c:v>
                </c:pt>
                <c:pt idx="17">
                  <c:v>Y10.3</c:v>
                </c:pt>
              </c:strCache>
            </c:strRef>
          </c:cat>
          <c:val>
            <c:numRef>
              <c:f>Especial!$G$7:$G$24</c:f>
              <c:numCache>
                <c:formatCode>General</c:formatCode>
                <c:ptCount val="18"/>
                <c:pt idx="0">
                  <c:v>259.75354999999996</c:v>
                </c:pt>
                <c:pt idx="1">
                  <c:v>92.461259999999996</c:v>
                </c:pt>
                <c:pt idx="2">
                  <c:v>40.140500000000003</c:v>
                </c:pt>
                <c:pt idx="3">
                  <c:v>11.55</c:v>
                </c:pt>
                <c:pt idx="4">
                  <c:v>11.527569999999999</c:v>
                </c:pt>
                <c:pt idx="5">
                  <c:v>6.2889999999999997</c:v>
                </c:pt>
                <c:pt idx="6">
                  <c:v>5.6864300000000005</c:v>
                </c:pt>
                <c:pt idx="7">
                  <c:v>4.6296800000000005</c:v>
                </c:pt>
                <c:pt idx="8">
                  <c:v>3.2404799999999998</c:v>
                </c:pt>
                <c:pt idx="9">
                  <c:v>2.3916999999999997</c:v>
                </c:pt>
                <c:pt idx="10">
                  <c:v>1.7145599999999999</c:v>
                </c:pt>
                <c:pt idx="11">
                  <c:v>0.93411</c:v>
                </c:pt>
                <c:pt idx="12">
                  <c:v>0.31117</c:v>
                </c:pt>
                <c:pt idx="13">
                  <c:v>0.17774999999999999</c:v>
                </c:pt>
                <c:pt idx="14">
                  <c:v>0.04</c:v>
                </c:pt>
                <c:pt idx="15">
                  <c:v>1.5300000000000001E-2</c:v>
                </c:pt>
                <c:pt idx="16">
                  <c:v>1.504E-2</c:v>
                </c:pt>
                <c:pt idx="17">
                  <c:v>5.0000000000000001E-3</c:v>
                </c:pt>
              </c:numCache>
            </c:numRef>
          </c:val>
          <c:extLst>
            <c:ext xmlns:c16="http://schemas.microsoft.com/office/drawing/2014/chart" uri="{C3380CC4-5D6E-409C-BE32-E72D297353CC}">
              <c16:uniqueId val="{00000002-501A-460C-8833-0AA294843836}"/>
            </c:ext>
          </c:extLst>
        </c:ser>
        <c:dLbls>
          <c:dLblPos val="inEnd"/>
          <c:showLegendKey val="0"/>
          <c:showVal val="1"/>
          <c:showCatName val="0"/>
          <c:showSerName val="0"/>
          <c:showPercent val="0"/>
          <c:showBubbleSize val="0"/>
        </c:dLbls>
        <c:gapWidth val="65"/>
        <c:axId val="1173996864"/>
        <c:axId val="1174007680"/>
      </c:barChart>
      <c:catAx>
        <c:axId val="1173996864"/>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800" b="0" i="0" u="none" strike="noStrike" kern="1200" cap="all" baseline="0">
                <a:solidFill>
                  <a:schemeClr val="dk1">
                    <a:lumMod val="75000"/>
                    <a:lumOff val="25000"/>
                  </a:schemeClr>
                </a:solidFill>
                <a:latin typeface="+mn-lt"/>
                <a:ea typeface="+mn-ea"/>
                <a:cs typeface="+mn-cs"/>
              </a:defRPr>
            </a:pPr>
            <a:endParaRPr lang="es-CO"/>
          </a:p>
        </c:txPr>
        <c:crossAx val="1174007680"/>
        <c:crosses val="autoZero"/>
        <c:auto val="1"/>
        <c:lblAlgn val="ctr"/>
        <c:lblOffset val="100"/>
        <c:noMultiLvlLbl val="0"/>
      </c:catAx>
      <c:valAx>
        <c:axId val="1174007680"/>
        <c:scaling>
          <c:orientation val="minMax"/>
          <c:max val="260"/>
          <c:min val="0"/>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title>
          <c:tx>
            <c:rich>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r>
                  <a:rPr lang="es-MX" sz="1000"/>
                  <a:t>Toneladas</a:t>
                </a:r>
              </a:p>
            </c:rich>
          </c:tx>
          <c:layout>
            <c:manualLayout>
              <c:xMode val="edge"/>
              <c:yMode val="edge"/>
              <c:x val="0.44391724254669451"/>
              <c:y val="0.92612376594140033"/>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1173996864"/>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sz="800" baseline="0"/>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044046402596622"/>
          <c:y val="5.0925981281592168E-2"/>
          <c:w val="0.85003281841678191"/>
          <c:h val="0.79510790317876934"/>
        </c:manualLayout>
      </c:layout>
      <c:barChart>
        <c:barDir val="col"/>
        <c:grouping val="clustered"/>
        <c:varyColors val="0"/>
        <c:ser>
          <c:idx val="0"/>
          <c:order val="0"/>
          <c:spPr>
            <a:solidFill>
              <a:schemeClr val="accent2">
                <a:alpha val="85000"/>
              </a:schemeClr>
            </a:solidFill>
            <a:ln w="9525" cap="flat" cmpd="sng" algn="ctr">
              <a:solidFill>
                <a:schemeClr val="accent2">
                  <a:lumMod val="75000"/>
                </a:schemeClr>
              </a:solidFill>
              <a:round/>
            </a:ln>
            <a:effectLst/>
          </c:spPr>
          <c:invertIfNegative val="0"/>
          <c:dLbls>
            <c:dLbl>
              <c:idx val="1"/>
              <c:layout>
                <c:manualLayout>
                  <c:x val="4.5801526717557158E-3"/>
                  <c:y val="2.7662112113159366E-2"/>
                </c:manualLayout>
              </c:layout>
              <c:numFmt formatCode="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manualLayout>
                      <c:w val="0.11370992366412212"/>
                      <c:h val="0.10432702511231939"/>
                    </c:manualLayout>
                  </c15:layout>
                </c:ext>
                <c:ext xmlns:c16="http://schemas.microsoft.com/office/drawing/2014/chart" uri="{C3380CC4-5D6E-409C-BE32-E72D297353CC}">
                  <c16:uniqueId val="{00000002-988E-429F-8A30-654095216DD9}"/>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'CIIU-Estado'!$A$8:$A$17</c:f>
              <c:strCache>
                <c:ptCount val="10"/>
                <c:pt idx="0">
                  <c:v>2720</c:v>
                </c:pt>
                <c:pt idx="1">
                  <c:v>2410</c:v>
                </c:pt>
                <c:pt idx="2">
                  <c:v>8610</c:v>
                </c:pt>
                <c:pt idx="3">
                  <c:v>2599</c:v>
                </c:pt>
                <c:pt idx="4">
                  <c:v>2432</c:v>
                </c:pt>
                <c:pt idx="5">
                  <c:v>4731</c:v>
                </c:pt>
                <c:pt idx="6">
                  <c:v>2100</c:v>
                </c:pt>
                <c:pt idx="7">
                  <c:v>O124</c:v>
                </c:pt>
                <c:pt idx="8">
                  <c:v>2229</c:v>
                </c:pt>
                <c:pt idx="9">
                  <c:v>3822</c:v>
                </c:pt>
              </c:strCache>
            </c:strRef>
          </c:cat>
          <c:val>
            <c:numRef>
              <c:f>'CIIU-Estado'!$G$8:$G$17</c:f>
              <c:numCache>
                <c:formatCode>General</c:formatCode>
                <c:ptCount val="10"/>
                <c:pt idx="0">
                  <c:v>4622.2807000000003</c:v>
                </c:pt>
                <c:pt idx="1">
                  <c:v>3562.0173999999997</c:v>
                </c:pt>
                <c:pt idx="2">
                  <c:v>822.75748999999996</c:v>
                </c:pt>
                <c:pt idx="3">
                  <c:v>749.88040999999998</c:v>
                </c:pt>
                <c:pt idx="4">
                  <c:v>574.14941999999996</c:v>
                </c:pt>
                <c:pt idx="5">
                  <c:v>521.09465999999998</c:v>
                </c:pt>
                <c:pt idx="6">
                  <c:v>506.78651000000002</c:v>
                </c:pt>
                <c:pt idx="7">
                  <c:v>475.57760000000002</c:v>
                </c:pt>
                <c:pt idx="8">
                  <c:v>332.17021999999997</c:v>
                </c:pt>
                <c:pt idx="9">
                  <c:v>314.31215000000003</c:v>
                </c:pt>
              </c:numCache>
            </c:numRef>
          </c:val>
          <c:extLst>
            <c:ext xmlns:c16="http://schemas.microsoft.com/office/drawing/2014/chart" uri="{C3380CC4-5D6E-409C-BE32-E72D297353CC}">
              <c16:uniqueId val="{00000001-988E-429F-8A30-654095216DD9}"/>
            </c:ext>
          </c:extLst>
        </c:ser>
        <c:dLbls>
          <c:showLegendKey val="0"/>
          <c:showVal val="1"/>
          <c:showCatName val="0"/>
          <c:showSerName val="0"/>
          <c:showPercent val="0"/>
          <c:showBubbleSize val="0"/>
        </c:dLbls>
        <c:gapWidth val="65"/>
        <c:axId val="121226240"/>
        <c:axId val="122071296"/>
      </c:barChart>
      <c:catAx>
        <c:axId val="121226240"/>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s-ES"/>
                  <a:t>Actividad productiva CIIU</a:t>
                </a:r>
              </a:p>
            </c:rich>
          </c:tx>
          <c:layout>
            <c:manualLayout>
              <c:xMode val="edge"/>
              <c:yMode val="edge"/>
              <c:x val="0.32872464987678068"/>
              <c:y val="0.9248543509387601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s-CO"/>
            </a:p>
          </c:txPr>
        </c:title>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22071296"/>
        <c:crosses val="autoZero"/>
        <c:auto val="1"/>
        <c:lblAlgn val="ctr"/>
        <c:lblOffset val="100"/>
        <c:noMultiLvlLbl val="0"/>
      </c:catAx>
      <c:valAx>
        <c:axId val="122071296"/>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s-ES"/>
                  <a:t>Cantidad residuos (Ton)</a:t>
                </a:r>
              </a:p>
            </c:rich>
          </c:tx>
          <c:layout>
            <c:manualLayout>
              <c:xMode val="edge"/>
              <c:yMode val="edge"/>
              <c:x val="7.4431688405361554E-3"/>
              <c:y val="0.2459615827247808"/>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121226240"/>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8316971989531784E-2"/>
          <c:y val="3.7036958052409696E-2"/>
          <c:w val="0.86507205467241122"/>
          <c:h val="0.79038751556342712"/>
        </c:manualLayout>
      </c:layout>
      <c:bar3DChart>
        <c:barDir val="bar"/>
        <c:grouping val="percentStacked"/>
        <c:varyColors val="0"/>
        <c:ser>
          <c:idx val="0"/>
          <c:order val="0"/>
          <c:tx>
            <c:strRef>
              <c:f>'CIIU-Estado'!$C$6</c:f>
              <c:strCache>
                <c:ptCount val="1"/>
                <c:pt idx="0">
                  <c:v>Sólido/Semisólido (kg)</c:v>
                </c:pt>
              </c:strCache>
            </c:strRef>
          </c:tx>
          <c:spPr>
            <a:solidFill>
              <a:schemeClr val="accent4">
                <a:lumMod val="75000"/>
              </a:schemeClr>
            </a:solidFill>
            <a:ln>
              <a:noFill/>
            </a:ln>
            <a:effectLst>
              <a:outerShdw blurRad="57150" dist="19050" dir="5400000" algn="ctr" rotWithShape="0">
                <a:srgbClr val="000000">
                  <a:alpha val="63000"/>
                </a:srgbClr>
              </a:outerShdw>
            </a:effectLst>
            <a:sp3d/>
          </c:spPr>
          <c:invertIfNegative val="0"/>
          <c:cat>
            <c:strRef>
              <c:f>'CIIU-Estado'!$A$8:$A$17</c:f>
              <c:strCache>
                <c:ptCount val="10"/>
                <c:pt idx="0">
                  <c:v>2720</c:v>
                </c:pt>
                <c:pt idx="1">
                  <c:v>2410</c:v>
                </c:pt>
                <c:pt idx="2">
                  <c:v>8610</c:v>
                </c:pt>
                <c:pt idx="3">
                  <c:v>2599</c:v>
                </c:pt>
                <c:pt idx="4">
                  <c:v>2432</c:v>
                </c:pt>
                <c:pt idx="5">
                  <c:v>4731</c:v>
                </c:pt>
                <c:pt idx="6">
                  <c:v>2100</c:v>
                </c:pt>
                <c:pt idx="7">
                  <c:v>O124</c:v>
                </c:pt>
                <c:pt idx="8">
                  <c:v>2229</c:v>
                </c:pt>
                <c:pt idx="9">
                  <c:v>3822</c:v>
                </c:pt>
              </c:strCache>
            </c:strRef>
          </c:cat>
          <c:val>
            <c:numRef>
              <c:f>'CIIU-Estado'!$C$8:$C$17</c:f>
              <c:numCache>
                <c:formatCode>0</c:formatCode>
                <c:ptCount val="10"/>
                <c:pt idx="0">
                  <c:v>4618063.7</c:v>
                </c:pt>
                <c:pt idx="1">
                  <c:v>3530053.4</c:v>
                </c:pt>
                <c:pt idx="2">
                  <c:v>801178.28</c:v>
                </c:pt>
                <c:pt idx="3">
                  <c:v>745183.61</c:v>
                </c:pt>
                <c:pt idx="4">
                  <c:v>432518.42</c:v>
                </c:pt>
                <c:pt idx="5">
                  <c:v>85720.14</c:v>
                </c:pt>
                <c:pt idx="6">
                  <c:v>414177.35</c:v>
                </c:pt>
                <c:pt idx="7">
                  <c:v>313051.40000000002</c:v>
                </c:pt>
                <c:pt idx="8">
                  <c:v>98406.720000000001</c:v>
                </c:pt>
                <c:pt idx="9">
                  <c:v>274290</c:v>
                </c:pt>
              </c:numCache>
            </c:numRef>
          </c:val>
          <c:extLst>
            <c:ext xmlns:c16="http://schemas.microsoft.com/office/drawing/2014/chart" uri="{C3380CC4-5D6E-409C-BE32-E72D297353CC}">
              <c16:uniqueId val="{00000000-793F-43AE-A6C5-0E326234F419}"/>
            </c:ext>
          </c:extLst>
        </c:ser>
        <c:ser>
          <c:idx val="1"/>
          <c:order val="1"/>
          <c:tx>
            <c:strRef>
              <c:f>'CIIU-Estado'!$D$6</c:f>
              <c:strCache>
                <c:ptCount val="1"/>
                <c:pt idx="0">
                  <c:v>Líquido (kg)</c:v>
                </c:pt>
              </c:strCache>
            </c:strRef>
          </c:tx>
          <c:spPr>
            <a:solidFill>
              <a:schemeClr val="accent5">
                <a:lumMod val="75000"/>
              </a:schemeClr>
            </a:solidFill>
            <a:ln>
              <a:noFill/>
            </a:ln>
            <a:effectLst>
              <a:outerShdw blurRad="57150" dist="19050" dir="5400000" algn="ctr" rotWithShape="0">
                <a:srgbClr val="000000">
                  <a:alpha val="63000"/>
                </a:srgbClr>
              </a:outerShdw>
            </a:effectLst>
            <a:sp3d/>
          </c:spPr>
          <c:invertIfNegative val="0"/>
          <c:cat>
            <c:strRef>
              <c:f>'CIIU-Estado'!$A$8:$A$17</c:f>
              <c:strCache>
                <c:ptCount val="10"/>
                <c:pt idx="0">
                  <c:v>2720</c:v>
                </c:pt>
                <c:pt idx="1">
                  <c:v>2410</c:v>
                </c:pt>
                <c:pt idx="2">
                  <c:v>8610</c:v>
                </c:pt>
                <c:pt idx="3">
                  <c:v>2599</c:v>
                </c:pt>
                <c:pt idx="4">
                  <c:v>2432</c:v>
                </c:pt>
                <c:pt idx="5">
                  <c:v>4731</c:v>
                </c:pt>
                <c:pt idx="6">
                  <c:v>2100</c:v>
                </c:pt>
                <c:pt idx="7">
                  <c:v>O124</c:v>
                </c:pt>
                <c:pt idx="8">
                  <c:v>2229</c:v>
                </c:pt>
                <c:pt idx="9">
                  <c:v>3822</c:v>
                </c:pt>
              </c:strCache>
            </c:strRef>
          </c:cat>
          <c:val>
            <c:numRef>
              <c:f>'CIIU-Estado'!$D$8:$D$17</c:f>
              <c:numCache>
                <c:formatCode>0</c:formatCode>
                <c:ptCount val="10"/>
                <c:pt idx="0">
                  <c:v>4217</c:v>
                </c:pt>
                <c:pt idx="1">
                  <c:v>31964</c:v>
                </c:pt>
                <c:pt idx="2">
                  <c:v>21493.21</c:v>
                </c:pt>
                <c:pt idx="3">
                  <c:v>4696.8</c:v>
                </c:pt>
                <c:pt idx="4">
                  <c:v>141631</c:v>
                </c:pt>
                <c:pt idx="5">
                  <c:v>435374.52</c:v>
                </c:pt>
                <c:pt idx="6">
                  <c:v>92609.16</c:v>
                </c:pt>
                <c:pt idx="7">
                  <c:v>162526.20000000001</c:v>
                </c:pt>
                <c:pt idx="8">
                  <c:v>233763.5</c:v>
                </c:pt>
                <c:pt idx="9">
                  <c:v>40022.15</c:v>
                </c:pt>
              </c:numCache>
            </c:numRef>
          </c:val>
          <c:extLst>
            <c:ext xmlns:c16="http://schemas.microsoft.com/office/drawing/2014/chart" uri="{C3380CC4-5D6E-409C-BE32-E72D297353CC}">
              <c16:uniqueId val="{00000001-793F-43AE-A6C5-0E326234F419}"/>
            </c:ext>
          </c:extLst>
        </c:ser>
        <c:ser>
          <c:idx val="2"/>
          <c:order val="2"/>
          <c:tx>
            <c:strRef>
              <c:f>'CIIU-Estado'!$E$6</c:f>
              <c:strCache>
                <c:ptCount val="1"/>
                <c:pt idx="0">
                  <c:v>Gaseoso (kg)</c:v>
                </c:pt>
              </c:strCache>
            </c:strRef>
          </c:tx>
          <c:spPr>
            <a:solidFill>
              <a:srgbClr val="00B050"/>
            </a:solidFill>
            <a:ln>
              <a:noFill/>
            </a:ln>
            <a:effectLst>
              <a:outerShdw blurRad="57150" dist="19050" dir="5400000" algn="ctr" rotWithShape="0">
                <a:srgbClr val="000000">
                  <a:alpha val="63000"/>
                </a:srgbClr>
              </a:outerShdw>
            </a:effectLst>
            <a:sp3d/>
          </c:spPr>
          <c:invertIfNegative val="0"/>
          <c:cat>
            <c:strRef>
              <c:f>'CIIU-Estado'!$A$8:$A$17</c:f>
              <c:strCache>
                <c:ptCount val="10"/>
                <c:pt idx="0">
                  <c:v>2720</c:v>
                </c:pt>
                <c:pt idx="1">
                  <c:v>2410</c:v>
                </c:pt>
                <c:pt idx="2">
                  <c:v>8610</c:v>
                </c:pt>
                <c:pt idx="3">
                  <c:v>2599</c:v>
                </c:pt>
                <c:pt idx="4">
                  <c:v>2432</c:v>
                </c:pt>
                <c:pt idx="5">
                  <c:v>4731</c:v>
                </c:pt>
                <c:pt idx="6">
                  <c:v>2100</c:v>
                </c:pt>
                <c:pt idx="7">
                  <c:v>O124</c:v>
                </c:pt>
                <c:pt idx="8">
                  <c:v>2229</c:v>
                </c:pt>
                <c:pt idx="9">
                  <c:v>3822</c:v>
                </c:pt>
              </c:strCache>
            </c:strRef>
          </c:cat>
          <c:val>
            <c:numRef>
              <c:f>'CIIU-Estado'!$E$8:$E$17</c:f>
              <c:numCache>
                <c:formatCode>General</c:formatCode>
                <c:ptCount val="10"/>
                <c:pt idx="0">
                  <c:v>0</c:v>
                </c:pt>
                <c:pt idx="1">
                  <c:v>0</c:v>
                </c:pt>
                <c:pt idx="2">
                  <c:v>86</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793F-43AE-A6C5-0E326234F419}"/>
            </c:ext>
          </c:extLst>
        </c:ser>
        <c:dLbls>
          <c:showLegendKey val="0"/>
          <c:showVal val="0"/>
          <c:showCatName val="0"/>
          <c:showSerName val="0"/>
          <c:showPercent val="0"/>
          <c:showBubbleSize val="0"/>
        </c:dLbls>
        <c:gapWidth val="150"/>
        <c:shape val="box"/>
        <c:axId val="123631104"/>
        <c:axId val="122073024"/>
        <c:axId val="0"/>
      </c:bar3DChart>
      <c:catAx>
        <c:axId val="12363110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22073024"/>
        <c:crosses val="autoZero"/>
        <c:auto val="1"/>
        <c:lblAlgn val="ctr"/>
        <c:lblOffset val="100"/>
        <c:noMultiLvlLbl val="0"/>
      </c:catAx>
      <c:valAx>
        <c:axId val="122073024"/>
        <c:scaling>
          <c:orientation val="minMax"/>
        </c:scaling>
        <c:delete val="0"/>
        <c:axPos val="b"/>
        <c:majorGridlines>
          <c:spPr>
            <a:ln w="9525" cap="flat" cmpd="sng" algn="ctr">
              <a:solidFill>
                <a:schemeClr val="dk1">
                  <a:lumMod val="50000"/>
                  <a:lumOff val="5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CO"/>
          </a:p>
        </c:txPr>
        <c:crossAx val="123631104"/>
        <c:crosses val="autoZero"/>
        <c:crossBetween val="between"/>
      </c:valAx>
      <c:spPr>
        <a:gradFill flip="none" rotWithShape="1">
          <a:gsLst>
            <a:gs pos="0">
              <a:schemeClr val="bg1">
                <a:lumMod val="95000"/>
              </a:schemeClr>
            </a:gs>
            <a:gs pos="50000">
              <a:schemeClr val="bg1">
                <a:lumMod val="85000"/>
                <a:shade val="67500"/>
                <a:satMod val="115000"/>
              </a:schemeClr>
            </a:gs>
            <a:gs pos="100000">
              <a:schemeClr val="bg1">
                <a:lumMod val="85000"/>
                <a:shade val="100000"/>
                <a:satMod val="115000"/>
              </a:schemeClr>
            </a:gs>
          </a:gsLst>
          <a:lin ang="13500000" scaled="1"/>
          <a:tileRect/>
        </a:gradFill>
        <a:ln>
          <a:noFill/>
        </a:ln>
        <a:effectLst/>
      </c:spPr>
    </c:plotArea>
    <c:legend>
      <c:legendPos val="b"/>
      <c:layout>
        <c:manualLayout>
          <c:xMode val="edge"/>
          <c:yMode val="edge"/>
          <c:x val="0.17031553203890151"/>
          <c:y val="0.91940677173912655"/>
          <c:w val="0.68009988228975005"/>
          <c:h val="7.611652775035127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gradFill flip="none" rotWithShape="1">
      <a:gsLst>
        <a:gs pos="0">
          <a:schemeClr val="bg1">
            <a:lumMod val="95000"/>
          </a:schemeClr>
        </a:gs>
        <a:gs pos="50000">
          <a:schemeClr val="bg1">
            <a:lumMod val="85000"/>
            <a:shade val="67500"/>
            <a:satMod val="115000"/>
          </a:schemeClr>
        </a:gs>
        <a:gs pos="100000">
          <a:schemeClr val="bg1">
            <a:lumMod val="85000"/>
            <a:shade val="100000"/>
            <a:satMod val="115000"/>
          </a:schemeClr>
        </a:gs>
      </a:gsLst>
      <a:lin ang="13500000" scaled="1"/>
      <a:tileRect/>
    </a:gradFill>
    <a:ln>
      <a:noFill/>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7210870516185478"/>
          <c:y val="6.4233576642335768E-2"/>
          <c:w val="0.77955796150481194"/>
          <c:h val="0.80030208632680044"/>
        </c:manualLayout>
      </c:layout>
      <c:barChart>
        <c:barDir val="bar"/>
        <c:grouping val="clustered"/>
        <c:varyColors val="0"/>
        <c:ser>
          <c:idx val="0"/>
          <c:order val="0"/>
          <c:spPr>
            <a:solidFill>
              <a:schemeClr val="accent6">
                <a:alpha val="85000"/>
              </a:schemeClr>
            </a:solidFill>
            <a:ln w="9525" cap="flat" cmpd="sng" algn="ctr">
              <a:solidFill>
                <a:schemeClr val="lt1">
                  <a:alpha val="50000"/>
                </a:schemeClr>
              </a:solidFill>
              <a:round/>
            </a:ln>
            <a:effectLst/>
          </c:spPr>
          <c:invertIfNegative val="0"/>
          <c:dLbls>
            <c:dLbl>
              <c:idx val="0"/>
              <c:layout>
                <c:manualLayout>
                  <c:x val="-8.0555555555555658E-2"/>
                  <c:y val="-6.386066763425253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81-4748-9236-E27604B79FC7}"/>
                </c:ext>
              </c:extLst>
            </c:dLbl>
            <c:dLbl>
              <c:idx val="1"/>
              <c:layout>
                <c:manualLayout>
                  <c:x val="2.7777777777777779E-3"/>
                  <c:y val="-6.246185845056741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80-4FB9-87CC-6B51A3E17673}"/>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'Municipio-Estado'!$B$8:$B$17</c:f>
              <c:strCache>
                <c:ptCount val="10"/>
                <c:pt idx="0">
                  <c:v>Yumbo</c:v>
                </c:pt>
                <c:pt idx="1">
                  <c:v>Palmira</c:v>
                </c:pt>
                <c:pt idx="2">
                  <c:v>Tulua</c:v>
                </c:pt>
                <c:pt idx="3">
                  <c:v>Jamundi</c:v>
                </c:pt>
                <c:pt idx="4">
                  <c:v>Candelaria</c:v>
                </c:pt>
                <c:pt idx="5">
                  <c:v>Cartago</c:v>
                </c:pt>
                <c:pt idx="6">
                  <c:v>Cali</c:v>
                </c:pt>
                <c:pt idx="7">
                  <c:v>Zarzal</c:v>
                </c:pt>
                <c:pt idx="8">
                  <c:v>Guadalajara De Buga</c:v>
                </c:pt>
                <c:pt idx="9">
                  <c:v>El Cerrito</c:v>
                </c:pt>
              </c:strCache>
            </c:strRef>
          </c:cat>
          <c:val>
            <c:numRef>
              <c:f>'Municipio-Estado'!$G$8:$G$17</c:f>
              <c:numCache>
                <c:formatCode>General</c:formatCode>
                <c:ptCount val="10"/>
                <c:pt idx="0">
                  <c:v>12111.93526</c:v>
                </c:pt>
                <c:pt idx="1">
                  <c:v>2101.92085</c:v>
                </c:pt>
                <c:pt idx="2">
                  <c:v>546.11149</c:v>
                </c:pt>
                <c:pt idx="3">
                  <c:v>463.0437</c:v>
                </c:pt>
                <c:pt idx="4">
                  <c:v>373.60479000000004</c:v>
                </c:pt>
                <c:pt idx="5">
                  <c:v>253.88861</c:v>
                </c:pt>
                <c:pt idx="6">
                  <c:v>236.48041999999998</c:v>
                </c:pt>
                <c:pt idx="7">
                  <c:v>188.44773999999998</c:v>
                </c:pt>
                <c:pt idx="8">
                  <c:v>183.60589999999999</c:v>
                </c:pt>
                <c:pt idx="9">
                  <c:v>160.45143999999999</c:v>
                </c:pt>
              </c:numCache>
            </c:numRef>
          </c:val>
          <c:extLst>
            <c:ext xmlns:c16="http://schemas.microsoft.com/office/drawing/2014/chart" uri="{C3380CC4-5D6E-409C-BE32-E72D297353CC}">
              <c16:uniqueId val="{00000001-3281-4748-9236-E27604B79FC7}"/>
            </c:ext>
          </c:extLst>
        </c:ser>
        <c:dLbls>
          <c:dLblPos val="inEnd"/>
          <c:showLegendKey val="0"/>
          <c:showVal val="1"/>
          <c:showCatName val="0"/>
          <c:showSerName val="0"/>
          <c:showPercent val="0"/>
          <c:showBubbleSize val="0"/>
        </c:dLbls>
        <c:gapWidth val="65"/>
        <c:axId val="105703936"/>
        <c:axId val="122075328"/>
      </c:barChart>
      <c:catAx>
        <c:axId val="105703936"/>
        <c:scaling>
          <c:orientation val="minMax"/>
        </c:scaling>
        <c:delete val="0"/>
        <c:axPos val="l"/>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none" baseline="0">
                <a:solidFill>
                  <a:schemeClr val="dk1">
                    <a:lumMod val="75000"/>
                    <a:lumOff val="25000"/>
                  </a:schemeClr>
                </a:solidFill>
                <a:latin typeface="+mn-lt"/>
                <a:ea typeface="+mn-ea"/>
                <a:cs typeface="+mn-cs"/>
              </a:defRPr>
            </a:pPr>
            <a:endParaRPr lang="es-CO"/>
          </a:p>
        </c:txPr>
        <c:crossAx val="122075328"/>
        <c:crosses val="autoZero"/>
        <c:auto val="1"/>
        <c:lblAlgn val="ctr"/>
        <c:lblOffset val="100"/>
        <c:noMultiLvlLbl val="0"/>
      </c:catAx>
      <c:valAx>
        <c:axId val="122075328"/>
        <c:scaling>
          <c:orientation val="minMax"/>
          <c:max val="12500"/>
          <c:min val="0"/>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105703936"/>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withinLinear" id="19">
  <a:schemeClr val="accent6"/>
</cs:colorStyle>
</file>

<file path=xl/charts/colors15.xml><?xml version="1.0" encoding="utf-8"?>
<cs:colorStyle xmlns:cs="http://schemas.microsoft.com/office/drawing/2012/chartStyle" xmlns:a="http://schemas.openxmlformats.org/drawingml/2006/main" meth="withinLinear" id="19">
  <a:schemeClr val="accent6"/>
</cs:colorStyle>
</file>

<file path=xl/charts/colors16.xml><?xml version="1.0" encoding="utf-8"?>
<cs:colorStyle xmlns:cs="http://schemas.microsoft.com/office/drawing/2012/chartStyle" xmlns:a="http://schemas.openxmlformats.org/drawingml/2006/main" meth="withinLinear" id="19">
  <a:schemeClr val="accent6"/>
</cs:colorStyle>
</file>

<file path=xl/charts/colors17.xml><?xml version="1.0" encoding="utf-8"?>
<cs:colorStyle xmlns:cs="http://schemas.microsoft.com/office/drawing/2012/chartStyle" xmlns:a="http://schemas.openxmlformats.org/drawingml/2006/main" meth="withinLinearReversed" id="21">
  <a:schemeClr val="accent1"/>
</cs:colorStyle>
</file>

<file path=xl/charts/colors18.xml><?xml version="1.0" encoding="utf-8"?>
<cs:colorStyle xmlns:cs="http://schemas.microsoft.com/office/drawing/2012/chartStyle" xmlns:a="http://schemas.openxmlformats.org/drawingml/2006/main" meth="withinLinear" id="18">
  <a:schemeClr val="accent5"/>
</cs:colorStyle>
</file>

<file path=xl/charts/colors19.xml><?xml version="1.0" encoding="utf-8"?>
<cs:colorStyle xmlns:cs="http://schemas.microsoft.com/office/drawing/2012/chartStyle" xmlns:a="http://schemas.openxmlformats.org/drawingml/2006/main" meth="withinLinearReversed" id="22">
  <a:schemeClr val="accent2"/>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withinLinearReversed" id="22">
  <a:schemeClr val="accent2"/>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8">
  <a:schemeClr val="accent5"/>
</cs:colorStyle>
</file>

<file path=xl/charts/colors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png"/><Relationship Id="rId1" Type="http://schemas.openxmlformats.org/officeDocument/2006/relationships/chart" Target="../charts/chart16.xml"/></Relationships>
</file>

<file path=xl/drawings/_rels/drawing1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hyperlink" Target="#&#205;ndice!A1"/></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png"/><Relationship Id="rId1" Type="http://schemas.openxmlformats.org/officeDocument/2006/relationships/chart" Target="../charts/chart19.xml"/></Relationships>
</file>

<file path=xl/drawings/_rels/drawing1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png"/><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205;ndice!A1"/></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hyperlink" Target="#&#205;ndice!A1"/><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png"/><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hyperlink" Target="#&#205;ndice!A1"/></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hyperlink" Target="#&#205;ndice!A1"/></Relationships>
</file>

<file path=xl/drawings/_rels/drawing8.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png"/><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5.xml"/><Relationship Id="rId1" Type="http://schemas.openxmlformats.org/officeDocument/2006/relationships/chart" Target="../charts/chart14.xml"/><Relationship Id="rId4"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1</xdr:col>
      <xdr:colOff>45357</xdr:colOff>
      <xdr:row>1</xdr:row>
      <xdr:rowOff>36909</xdr:rowOff>
    </xdr:from>
    <xdr:to>
      <xdr:col>3</xdr:col>
      <xdr:colOff>403860</xdr:colOff>
      <xdr:row>3</xdr:row>
      <xdr:rowOff>168313</xdr:rowOff>
    </xdr:to>
    <xdr:pic>
      <xdr:nvPicPr>
        <xdr:cNvPr id="2" name="1 Imagen">
          <a:extLst>
            <a:ext uri="{FF2B5EF4-FFF2-40B4-BE49-F238E27FC236}">
              <a16:creationId xmlns:a16="http://schemas.microsoft.com/office/drawing/2014/main" id="{703C28BC-0466-4DEE-A890-6A98D6C55830}"/>
            </a:ext>
          </a:extLst>
        </xdr:cNvPr>
        <xdr:cNvPicPr>
          <a:picLocks noChangeAspect="1"/>
        </xdr:cNvPicPr>
      </xdr:nvPicPr>
      <xdr:blipFill>
        <a:blip xmlns:r="http://schemas.openxmlformats.org/officeDocument/2006/relationships" r:embed="rId1"/>
        <a:stretch>
          <a:fillRect/>
        </a:stretch>
      </xdr:blipFill>
      <xdr:spPr>
        <a:xfrm>
          <a:off x="167277" y="227409"/>
          <a:ext cx="998583" cy="6800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60960</xdr:colOff>
      <xdr:row>4</xdr:row>
      <xdr:rowOff>172720</xdr:rowOff>
    </xdr:from>
    <xdr:to>
      <xdr:col>13</xdr:col>
      <xdr:colOff>60960</xdr:colOff>
      <xdr:row>16</xdr:row>
      <xdr:rowOff>186585</xdr:rowOff>
    </xdr:to>
    <xdr:graphicFrame macro="">
      <xdr:nvGraphicFramePr>
        <xdr:cNvPr id="2" name="1 Gráfico">
          <a:extLst>
            <a:ext uri="{FF2B5EF4-FFF2-40B4-BE49-F238E27FC236}">
              <a16:creationId xmlns:a16="http://schemas.microsoft.com/office/drawing/2014/main" id="{AF32C14B-A27D-4081-BD3E-F854CD80FF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1668184</xdr:colOff>
      <xdr:row>1</xdr:row>
      <xdr:rowOff>44575</xdr:rowOff>
    </xdr:from>
    <xdr:to>
      <xdr:col>1</xdr:col>
      <xdr:colOff>2537461</xdr:colOff>
      <xdr:row>3</xdr:row>
      <xdr:rowOff>119226</xdr:rowOff>
    </xdr:to>
    <xdr:pic>
      <xdr:nvPicPr>
        <xdr:cNvPr id="3" name="1 Imagen">
          <a:extLst>
            <a:ext uri="{FF2B5EF4-FFF2-40B4-BE49-F238E27FC236}">
              <a16:creationId xmlns:a16="http://schemas.microsoft.com/office/drawing/2014/main" id="{8B9798C9-96C1-4B0A-BD58-313447D39249}"/>
            </a:ext>
          </a:extLst>
        </xdr:cNvPr>
        <xdr:cNvPicPr>
          <a:picLocks noChangeAspect="1"/>
        </xdr:cNvPicPr>
      </xdr:nvPicPr>
      <xdr:blipFill>
        <a:blip xmlns:r="http://schemas.openxmlformats.org/officeDocument/2006/relationships" r:embed="rId2"/>
        <a:stretch>
          <a:fillRect/>
        </a:stretch>
      </xdr:blipFill>
      <xdr:spPr>
        <a:xfrm>
          <a:off x="1873924" y="235075"/>
          <a:ext cx="869277" cy="440411"/>
        </a:xfrm>
        <a:prstGeom prst="rect">
          <a:avLst/>
        </a:prstGeom>
      </xdr:spPr>
    </xdr:pic>
    <xdr:clientData/>
  </xdr:twoCellAnchor>
  <xdr:twoCellAnchor>
    <xdr:from>
      <xdr:col>1</xdr:col>
      <xdr:colOff>26222</xdr:colOff>
      <xdr:row>0</xdr:row>
      <xdr:rowOff>155486</xdr:rowOff>
    </xdr:from>
    <xdr:to>
      <xdr:col>1</xdr:col>
      <xdr:colOff>1661160</xdr:colOff>
      <xdr:row>4</xdr:row>
      <xdr:rowOff>106680</xdr:rowOff>
    </xdr:to>
    <xdr:grpSp>
      <xdr:nvGrpSpPr>
        <xdr:cNvPr id="4" name="Grupo 3">
          <a:extLst>
            <a:ext uri="{FF2B5EF4-FFF2-40B4-BE49-F238E27FC236}">
              <a16:creationId xmlns:a16="http://schemas.microsoft.com/office/drawing/2014/main" id="{AD96CF1B-1D22-4B0A-9393-50E7D4A59831}"/>
            </a:ext>
          </a:extLst>
        </xdr:cNvPr>
        <xdr:cNvGrpSpPr/>
      </xdr:nvGrpSpPr>
      <xdr:grpSpPr>
        <a:xfrm>
          <a:off x="254822" y="155486"/>
          <a:ext cx="1634938" cy="697954"/>
          <a:chOff x="56589" y="1697327"/>
          <a:chExt cx="2514600" cy="1378202"/>
        </a:xfrm>
      </xdr:grpSpPr>
      <xdr:sp macro="" textlink="">
        <xdr:nvSpPr>
          <xdr:cNvPr id="5" name="Pentágono 5">
            <a:extLst>
              <a:ext uri="{FF2B5EF4-FFF2-40B4-BE49-F238E27FC236}">
                <a16:creationId xmlns:a16="http://schemas.microsoft.com/office/drawing/2014/main" id="{F4DEE0A2-5C4F-8B16-B441-6EAB0DCC4FEA}"/>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6" name="CuadroTexto 5">
            <a:extLst>
              <a:ext uri="{FF2B5EF4-FFF2-40B4-BE49-F238E27FC236}">
                <a16:creationId xmlns:a16="http://schemas.microsoft.com/office/drawing/2014/main" id="{CE9EDE28-2AA4-3125-A97F-3E3A45C289B7}"/>
              </a:ext>
            </a:extLst>
          </xdr:cNvPr>
          <xdr:cNvSpPr txBox="1"/>
        </xdr:nvSpPr>
        <xdr:spPr>
          <a:xfrm>
            <a:off x="67867" y="1697327"/>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Residuos peligrosos aprovechados por eetado de la materia</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12</xdr:col>
      <xdr:colOff>35484</xdr:colOff>
      <xdr:row>1</xdr:row>
      <xdr:rowOff>137535</xdr:rowOff>
    </xdr:from>
    <xdr:to>
      <xdr:col>12</xdr:col>
      <xdr:colOff>721209</xdr:colOff>
      <xdr:row>3</xdr:row>
      <xdr:rowOff>55209</xdr:rowOff>
    </xdr:to>
    <xdr:sp macro="" textlink="">
      <xdr:nvSpPr>
        <xdr:cNvPr id="7" name="Rectángulo redondeado 3">
          <a:hlinkClick xmlns:r="http://schemas.openxmlformats.org/officeDocument/2006/relationships" r:id="rId3"/>
          <a:extLst>
            <a:ext uri="{FF2B5EF4-FFF2-40B4-BE49-F238E27FC236}">
              <a16:creationId xmlns:a16="http://schemas.microsoft.com/office/drawing/2014/main" id="{6593DE70-369B-4189-BE05-F1434D58F8D2}"/>
            </a:ext>
          </a:extLst>
        </xdr:cNvPr>
        <xdr:cNvSpPr/>
      </xdr:nvSpPr>
      <xdr:spPr>
        <a:xfrm>
          <a:off x="13423824" y="328035"/>
          <a:ext cx="685725" cy="28343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55739</xdr:colOff>
      <xdr:row>5</xdr:row>
      <xdr:rowOff>0</xdr:rowOff>
    </xdr:from>
    <xdr:to>
      <xdr:col>17</xdr:col>
      <xdr:colOff>55738</xdr:colOff>
      <xdr:row>20</xdr:row>
      <xdr:rowOff>51347</xdr:rowOff>
    </xdr:to>
    <xdr:graphicFrame macro="">
      <xdr:nvGraphicFramePr>
        <xdr:cNvPr id="2" name="1 Gráfico">
          <a:extLst>
            <a:ext uri="{FF2B5EF4-FFF2-40B4-BE49-F238E27FC236}">
              <a16:creationId xmlns:a16="http://schemas.microsoft.com/office/drawing/2014/main" id="{1C9D7695-693D-4A9B-8D77-E73FD6385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55033</xdr:colOff>
      <xdr:row>20</xdr:row>
      <xdr:rowOff>112889</xdr:rowOff>
    </xdr:from>
    <xdr:to>
      <xdr:col>17</xdr:col>
      <xdr:colOff>76200</xdr:colOff>
      <xdr:row>31</xdr:row>
      <xdr:rowOff>17817</xdr:rowOff>
    </xdr:to>
    <xdr:graphicFrame macro="">
      <xdr:nvGraphicFramePr>
        <xdr:cNvPr id="3" name="1 Gráfico">
          <a:extLst>
            <a:ext uri="{FF2B5EF4-FFF2-40B4-BE49-F238E27FC236}">
              <a16:creationId xmlns:a16="http://schemas.microsoft.com/office/drawing/2014/main" id="{FB91CCA6-1DF0-4D2B-A134-37974500D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1668184</xdr:colOff>
      <xdr:row>1</xdr:row>
      <xdr:rowOff>44575</xdr:rowOff>
    </xdr:from>
    <xdr:to>
      <xdr:col>1</xdr:col>
      <xdr:colOff>2537461</xdr:colOff>
      <xdr:row>3</xdr:row>
      <xdr:rowOff>119226</xdr:rowOff>
    </xdr:to>
    <xdr:pic>
      <xdr:nvPicPr>
        <xdr:cNvPr id="4" name="1 Imagen">
          <a:extLst>
            <a:ext uri="{FF2B5EF4-FFF2-40B4-BE49-F238E27FC236}">
              <a16:creationId xmlns:a16="http://schemas.microsoft.com/office/drawing/2014/main" id="{86FA8460-9072-4B53-97EA-CF1651055430}"/>
            </a:ext>
          </a:extLst>
        </xdr:cNvPr>
        <xdr:cNvPicPr>
          <a:picLocks noChangeAspect="1"/>
        </xdr:cNvPicPr>
      </xdr:nvPicPr>
      <xdr:blipFill>
        <a:blip xmlns:r="http://schemas.openxmlformats.org/officeDocument/2006/relationships" r:embed="rId3"/>
        <a:stretch>
          <a:fillRect/>
        </a:stretch>
      </xdr:blipFill>
      <xdr:spPr>
        <a:xfrm>
          <a:off x="1896784" y="235075"/>
          <a:ext cx="869277" cy="440411"/>
        </a:xfrm>
        <a:prstGeom prst="rect">
          <a:avLst/>
        </a:prstGeom>
      </xdr:spPr>
    </xdr:pic>
    <xdr:clientData/>
  </xdr:twoCellAnchor>
  <xdr:twoCellAnchor>
    <xdr:from>
      <xdr:col>1</xdr:col>
      <xdr:colOff>34689</xdr:colOff>
      <xdr:row>0</xdr:row>
      <xdr:rowOff>163953</xdr:rowOff>
    </xdr:from>
    <xdr:to>
      <xdr:col>1</xdr:col>
      <xdr:colOff>1669627</xdr:colOff>
      <xdr:row>4</xdr:row>
      <xdr:rowOff>115147</xdr:rowOff>
    </xdr:to>
    <xdr:grpSp>
      <xdr:nvGrpSpPr>
        <xdr:cNvPr id="5" name="Grupo 4">
          <a:extLst>
            <a:ext uri="{FF2B5EF4-FFF2-40B4-BE49-F238E27FC236}">
              <a16:creationId xmlns:a16="http://schemas.microsoft.com/office/drawing/2014/main" id="{C8BAFEA5-530D-46E5-954F-AFC4133085CA}"/>
            </a:ext>
          </a:extLst>
        </xdr:cNvPr>
        <xdr:cNvGrpSpPr/>
      </xdr:nvGrpSpPr>
      <xdr:grpSpPr>
        <a:xfrm>
          <a:off x="339489" y="163953"/>
          <a:ext cx="1634938" cy="713194"/>
          <a:chOff x="56589" y="1697327"/>
          <a:chExt cx="2514600" cy="1378202"/>
        </a:xfrm>
      </xdr:grpSpPr>
      <xdr:sp macro="" textlink="">
        <xdr:nvSpPr>
          <xdr:cNvPr id="6" name="Pentágono 5">
            <a:extLst>
              <a:ext uri="{FF2B5EF4-FFF2-40B4-BE49-F238E27FC236}">
                <a16:creationId xmlns:a16="http://schemas.microsoft.com/office/drawing/2014/main" id="{DE86D59D-F6C5-BCF9-0534-FEF3EC4A39A6}"/>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7" name="CuadroTexto 6">
            <a:extLst>
              <a:ext uri="{FF2B5EF4-FFF2-40B4-BE49-F238E27FC236}">
                <a16:creationId xmlns:a16="http://schemas.microsoft.com/office/drawing/2014/main" id="{9FC1CEB5-82DF-8805-CD30-C280796F5DBD}"/>
              </a:ext>
            </a:extLst>
          </xdr:cNvPr>
          <xdr:cNvSpPr txBox="1"/>
        </xdr:nvSpPr>
        <xdr:spPr>
          <a:xfrm>
            <a:off x="67867" y="1697327"/>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Residuos peligrosos por tipo de tratamiento</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15</xdr:col>
      <xdr:colOff>18551</xdr:colOff>
      <xdr:row>1</xdr:row>
      <xdr:rowOff>120601</xdr:rowOff>
    </xdr:from>
    <xdr:to>
      <xdr:col>15</xdr:col>
      <xdr:colOff>704276</xdr:colOff>
      <xdr:row>3</xdr:row>
      <xdr:rowOff>38275</xdr:rowOff>
    </xdr:to>
    <xdr:sp macro="" textlink="">
      <xdr:nvSpPr>
        <xdr:cNvPr id="8" name="Rectángulo redondeado 3">
          <a:hlinkClick xmlns:r="http://schemas.openxmlformats.org/officeDocument/2006/relationships" r:id="rId4"/>
          <a:extLst>
            <a:ext uri="{FF2B5EF4-FFF2-40B4-BE49-F238E27FC236}">
              <a16:creationId xmlns:a16="http://schemas.microsoft.com/office/drawing/2014/main" id="{E63435F8-E996-4C22-BC13-081FB78311F2}"/>
            </a:ext>
          </a:extLst>
        </xdr:cNvPr>
        <xdr:cNvSpPr/>
      </xdr:nvSpPr>
      <xdr:spPr>
        <a:xfrm>
          <a:off x="14513484" y="315334"/>
          <a:ext cx="685725" cy="290208"/>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1668184</xdr:colOff>
      <xdr:row>1</xdr:row>
      <xdr:rowOff>44575</xdr:rowOff>
    </xdr:from>
    <xdr:to>
      <xdr:col>1</xdr:col>
      <xdr:colOff>2537461</xdr:colOff>
      <xdr:row>3</xdr:row>
      <xdr:rowOff>119226</xdr:rowOff>
    </xdr:to>
    <xdr:pic>
      <xdr:nvPicPr>
        <xdr:cNvPr id="7" name="1 Imagen">
          <a:extLst>
            <a:ext uri="{FF2B5EF4-FFF2-40B4-BE49-F238E27FC236}">
              <a16:creationId xmlns:a16="http://schemas.microsoft.com/office/drawing/2014/main" id="{E9F0D86A-4110-48AB-8095-6F8B1999A384}"/>
            </a:ext>
          </a:extLst>
        </xdr:cNvPr>
        <xdr:cNvPicPr>
          <a:picLocks noChangeAspect="1"/>
        </xdr:cNvPicPr>
      </xdr:nvPicPr>
      <xdr:blipFill>
        <a:blip xmlns:r="http://schemas.openxmlformats.org/officeDocument/2006/relationships" r:embed="rId1"/>
        <a:stretch>
          <a:fillRect/>
        </a:stretch>
      </xdr:blipFill>
      <xdr:spPr>
        <a:xfrm>
          <a:off x="1942504" y="235075"/>
          <a:ext cx="869277" cy="440411"/>
        </a:xfrm>
        <a:prstGeom prst="rect">
          <a:avLst/>
        </a:prstGeom>
      </xdr:spPr>
    </xdr:pic>
    <xdr:clientData/>
  </xdr:twoCellAnchor>
  <xdr:twoCellAnchor>
    <xdr:from>
      <xdr:col>1</xdr:col>
      <xdr:colOff>26223</xdr:colOff>
      <xdr:row>0</xdr:row>
      <xdr:rowOff>163106</xdr:rowOff>
    </xdr:from>
    <xdr:to>
      <xdr:col>1</xdr:col>
      <xdr:colOff>1622611</xdr:colOff>
      <xdr:row>4</xdr:row>
      <xdr:rowOff>121469</xdr:rowOff>
    </xdr:to>
    <xdr:grpSp>
      <xdr:nvGrpSpPr>
        <xdr:cNvPr id="8" name="Grupo 7">
          <a:extLst>
            <a:ext uri="{FF2B5EF4-FFF2-40B4-BE49-F238E27FC236}">
              <a16:creationId xmlns:a16="http://schemas.microsoft.com/office/drawing/2014/main" id="{89C7EB58-FE79-4FB4-BCEC-0F49CBFAF310}"/>
            </a:ext>
          </a:extLst>
        </xdr:cNvPr>
        <xdr:cNvGrpSpPr/>
      </xdr:nvGrpSpPr>
      <xdr:grpSpPr>
        <a:xfrm>
          <a:off x="254823" y="163106"/>
          <a:ext cx="1596388" cy="705123"/>
          <a:chOff x="56589" y="1697327"/>
          <a:chExt cx="2514600" cy="1378202"/>
        </a:xfrm>
      </xdr:grpSpPr>
      <xdr:sp macro="" textlink="">
        <xdr:nvSpPr>
          <xdr:cNvPr id="9" name="Pentágono 5">
            <a:extLst>
              <a:ext uri="{FF2B5EF4-FFF2-40B4-BE49-F238E27FC236}">
                <a16:creationId xmlns:a16="http://schemas.microsoft.com/office/drawing/2014/main" id="{EBCC7B1B-C161-4B9C-7347-EF1EF7FA44A9}"/>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10" name="CuadroTexto 9">
            <a:extLst>
              <a:ext uri="{FF2B5EF4-FFF2-40B4-BE49-F238E27FC236}">
                <a16:creationId xmlns:a16="http://schemas.microsoft.com/office/drawing/2014/main" id="{66A685A4-1039-CD1C-C06C-E952ACD84EB5}"/>
              </a:ext>
            </a:extLst>
          </xdr:cNvPr>
          <xdr:cNvSpPr txBox="1"/>
        </xdr:nvSpPr>
        <xdr:spPr>
          <a:xfrm>
            <a:off x="67867" y="1697327"/>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Residuos peligrosos tratados por estado de la materia</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5</xdr:col>
      <xdr:colOff>294564</xdr:colOff>
      <xdr:row>1</xdr:row>
      <xdr:rowOff>114675</xdr:rowOff>
    </xdr:from>
    <xdr:to>
      <xdr:col>6</xdr:col>
      <xdr:colOff>424029</xdr:colOff>
      <xdr:row>3</xdr:row>
      <xdr:rowOff>32349</xdr:rowOff>
    </xdr:to>
    <xdr:sp macro="" textlink="">
      <xdr:nvSpPr>
        <xdr:cNvPr id="11" name="Rectángulo redondeado 3">
          <a:hlinkClick xmlns:r="http://schemas.openxmlformats.org/officeDocument/2006/relationships" r:id="rId2"/>
          <a:extLst>
            <a:ext uri="{FF2B5EF4-FFF2-40B4-BE49-F238E27FC236}">
              <a16:creationId xmlns:a16="http://schemas.microsoft.com/office/drawing/2014/main" id="{16B1F1C9-986A-46E7-AB19-F74D638722B8}"/>
            </a:ext>
          </a:extLst>
        </xdr:cNvPr>
        <xdr:cNvSpPr/>
      </xdr:nvSpPr>
      <xdr:spPr>
        <a:xfrm>
          <a:off x="8646084" y="305175"/>
          <a:ext cx="685725" cy="28343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86360</xdr:colOff>
      <xdr:row>5</xdr:row>
      <xdr:rowOff>0</xdr:rowOff>
    </xdr:from>
    <xdr:to>
      <xdr:col>12</xdr:col>
      <xdr:colOff>0</xdr:colOff>
      <xdr:row>16</xdr:row>
      <xdr:rowOff>145277</xdr:rowOff>
    </xdr:to>
    <xdr:graphicFrame macro="">
      <xdr:nvGraphicFramePr>
        <xdr:cNvPr id="2" name="1 Gráfico">
          <a:extLst>
            <a:ext uri="{FF2B5EF4-FFF2-40B4-BE49-F238E27FC236}">
              <a16:creationId xmlns:a16="http://schemas.microsoft.com/office/drawing/2014/main" id="{254E3347-11BC-4744-8EDD-0E46B61F82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1668184</xdr:colOff>
      <xdr:row>1</xdr:row>
      <xdr:rowOff>44575</xdr:rowOff>
    </xdr:from>
    <xdr:to>
      <xdr:col>1</xdr:col>
      <xdr:colOff>2537461</xdr:colOff>
      <xdr:row>3</xdr:row>
      <xdr:rowOff>119226</xdr:rowOff>
    </xdr:to>
    <xdr:pic>
      <xdr:nvPicPr>
        <xdr:cNvPr id="8" name="1 Imagen">
          <a:extLst>
            <a:ext uri="{FF2B5EF4-FFF2-40B4-BE49-F238E27FC236}">
              <a16:creationId xmlns:a16="http://schemas.microsoft.com/office/drawing/2014/main" id="{48E2B0B8-4709-4979-80E6-F2850C1F4D65}"/>
            </a:ext>
          </a:extLst>
        </xdr:cNvPr>
        <xdr:cNvPicPr>
          <a:picLocks noChangeAspect="1"/>
        </xdr:cNvPicPr>
      </xdr:nvPicPr>
      <xdr:blipFill>
        <a:blip xmlns:r="http://schemas.openxmlformats.org/officeDocument/2006/relationships" r:embed="rId2"/>
        <a:stretch>
          <a:fillRect/>
        </a:stretch>
      </xdr:blipFill>
      <xdr:spPr>
        <a:xfrm>
          <a:off x="1972984" y="235075"/>
          <a:ext cx="869277" cy="440411"/>
        </a:xfrm>
        <a:prstGeom prst="rect">
          <a:avLst/>
        </a:prstGeom>
      </xdr:spPr>
    </xdr:pic>
    <xdr:clientData/>
  </xdr:twoCellAnchor>
  <xdr:twoCellAnchor>
    <xdr:from>
      <xdr:col>1</xdr:col>
      <xdr:colOff>34689</xdr:colOff>
      <xdr:row>0</xdr:row>
      <xdr:rowOff>148713</xdr:rowOff>
    </xdr:from>
    <xdr:to>
      <xdr:col>1</xdr:col>
      <xdr:colOff>1669627</xdr:colOff>
      <xdr:row>4</xdr:row>
      <xdr:rowOff>99907</xdr:rowOff>
    </xdr:to>
    <xdr:grpSp>
      <xdr:nvGrpSpPr>
        <xdr:cNvPr id="9" name="Grupo 8">
          <a:extLst>
            <a:ext uri="{FF2B5EF4-FFF2-40B4-BE49-F238E27FC236}">
              <a16:creationId xmlns:a16="http://schemas.microsoft.com/office/drawing/2014/main" id="{BC8B63A6-424A-4B81-8064-6E2BC8E382B8}"/>
            </a:ext>
          </a:extLst>
        </xdr:cNvPr>
        <xdr:cNvGrpSpPr/>
      </xdr:nvGrpSpPr>
      <xdr:grpSpPr>
        <a:xfrm>
          <a:off x="225189" y="148713"/>
          <a:ext cx="1634938" cy="697954"/>
          <a:chOff x="56589" y="1667233"/>
          <a:chExt cx="2514600" cy="1378202"/>
        </a:xfrm>
      </xdr:grpSpPr>
      <xdr:sp macro="" textlink="">
        <xdr:nvSpPr>
          <xdr:cNvPr id="10" name="Pentágono 5">
            <a:extLst>
              <a:ext uri="{FF2B5EF4-FFF2-40B4-BE49-F238E27FC236}">
                <a16:creationId xmlns:a16="http://schemas.microsoft.com/office/drawing/2014/main" id="{3F995EDF-E074-7CA2-2024-F87D1F8A4483}"/>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11" name="CuadroTexto 10">
            <a:extLst>
              <a:ext uri="{FF2B5EF4-FFF2-40B4-BE49-F238E27FC236}">
                <a16:creationId xmlns:a16="http://schemas.microsoft.com/office/drawing/2014/main" id="{8BC79099-5E67-CB89-29DE-DF00037ACD5B}"/>
              </a:ext>
            </a:extLst>
          </xdr:cNvPr>
          <xdr:cNvSpPr txBox="1"/>
        </xdr:nvSpPr>
        <xdr:spPr>
          <a:xfrm>
            <a:off x="67867" y="1667233"/>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Residuos peligrosos por tipo de disposición</a:t>
            </a:r>
            <a:r>
              <a:rPr lang="es-ES" sz="1100" b="1" baseline="0">
                <a:solidFill>
                  <a:schemeClr val="dk1"/>
                </a:solidFill>
                <a:effectLst/>
                <a:latin typeface="+mn-lt"/>
                <a:ea typeface="+mn-ea"/>
                <a:cs typeface="+mn-cs"/>
              </a:rPr>
              <a:t> final</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11</xdr:col>
      <xdr:colOff>18551</xdr:colOff>
      <xdr:row>1</xdr:row>
      <xdr:rowOff>120601</xdr:rowOff>
    </xdr:from>
    <xdr:to>
      <xdr:col>11</xdr:col>
      <xdr:colOff>704276</xdr:colOff>
      <xdr:row>3</xdr:row>
      <xdr:rowOff>38275</xdr:rowOff>
    </xdr:to>
    <xdr:sp macro="" textlink="">
      <xdr:nvSpPr>
        <xdr:cNvPr id="12" name="Rectángulo redondeado 3">
          <a:hlinkClick xmlns:r="http://schemas.openxmlformats.org/officeDocument/2006/relationships" r:id="rId3"/>
          <a:extLst>
            <a:ext uri="{FF2B5EF4-FFF2-40B4-BE49-F238E27FC236}">
              <a16:creationId xmlns:a16="http://schemas.microsoft.com/office/drawing/2014/main" id="{943F83AA-65C2-4945-82F2-0C43F1D65124}"/>
            </a:ext>
          </a:extLst>
        </xdr:cNvPr>
        <xdr:cNvSpPr/>
      </xdr:nvSpPr>
      <xdr:spPr>
        <a:xfrm>
          <a:off x="14466071" y="311101"/>
          <a:ext cx="685725" cy="28343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80011</xdr:colOff>
      <xdr:row>4</xdr:row>
      <xdr:rowOff>180340</xdr:rowOff>
    </xdr:from>
    <xdr:to>
      <xdr:col>12</xdr:col>
      <xdr:colOff>22861</xdr:colOff>
      <xdr:row>25</xdr:row>
      <xdr:rowOff>7620</xdr:rowOff>
    </xdr:to>
    <xdr:graphicFrame macro="">
      <xdr:nvGraphicFramePr>
        <xdr:cNvPr id="2" name="1 Gráfico">
          <a:extLst>
            <a:ext uri="{FF2B5EF4-FFF2-40B4-BE49-F238E27FC236}">
              <a16:creationId xmlns:a16="http://schemas.microsoft.com/office/drawing/2014/main" id="{5AC815BB-41BD-4D92-A8E8-9419A3B9EE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1668184</xdr:colOff>
      <xdr:row>1</xdr:row>
      <xdr:rowOff>44575</xdr:rowOff>
    </xdr:from>
    <xdr:to>
      <xdr:col>1</xdr:col>
      <xdr:colOff>2537461</xdr:colOff>
      <xdr:row>3</xdr:row>
      <xdr:rowOff>119226</xdr:rowOff>
    </xdr:to>
    <xdr:pic>
      <xdr:nvPicPr>
        <xdr:cNvPr id="3" name="1 Imagen">
          <a:extLst>
            <a:ext uri="{FF2B5EF4-FFF2-40B4-BE49-F238E27FC236}">
              <a16:creationId xmlns:a16="http://schemas.microsoft.com/office/drawing/2014/main" id="{1F97052D-A7F5-4F64-B568-114E3ADF2FB1}"/>
            </a:ext>
          </a:extLst>
        </xdr:cNvPr>
        <xdr:cNvPicPr>
          <a:picLocks noChangeAspect="1"/>
        </xdr:cNvPicPr>
      </xdr:nvPicPr>
      <xdr:blipFill>
        <a:blip xmlns:r="http://schemas.openxmlformats.org/officeDocument/2006/relationships" r:embed="rId2"/>
        <a:stretch>
          <a:fillRect/>
        </a:stretch>
      </xdr:blipFill>
      <xdr:spPr>
        <a:xfrm>
          <a:off x="1858684" y="235075"/>
          <a:ext cx="869277" cy="440411"/>
        </a:xfrm>
        <a:prstGeom prst="rect">
          <a:avLst/>
        </a:prstGeom>
      </xdr:spPr>
    </xdr:pic>
    <xdr:clientData/>
  </xdr:twoCellAnchor>
  <xdr:twoCellAnchor>
    <xdr:from>
      <xdr:col>1</xdr:col>
      <xdr:colOff>34689</xdr:colOff>
      <xdr:row>0</xdr:row>
      <xdr:rowOff>148713</xdr:rowOff>
    </xdr:from>
    <xdr:to>
      <xdr:col>1</xdr:col>
      <xdr:colOff>1669627</xdr:colOff>
      <xdr:row>4</xdr:row>
      <xdr:rowOff>99907</xdr:rowOff>
    </xdr:to>
    <xdr:grpSp>
      <xdr:nvGrpSpPr>
        <xdr:cNvPr id="4" name="Grupo 3">
          <a:extLst>
            <a:ext uri="{FF2B5EF4-FFF2-40B4-BE49-F238E27FC236}">
              <a16:creationId xmlns:a16="http://schemas.microsoft.com/office/drawing/2014/main" id="{57ECA8FF-357E-4EE2-8037-5C8BB5300DA3}"/>
            </a:ext>
          </a:extLst>
        </xdr:cNvPr>
        <xdr:cNvGrpSpPr/>
      </xdr:nvGrpSpPr>
      <xdr:grpSpPr>
        <a:xfrm>
          <a:off x="339489" y="148713"/>
          <a:ext cx="1634938" cy="697954"/>
          <a:chOff x="56589" y="1667233"/>
          <a:chExt cx="2514600" cy="1378202"/>
        </a:xfrm>
      </xdr:grpSpPr>
      <xdr:sp macro="" textlink="">
        <xdr:nvSpPr>
          <xdr:cNvPr id="5" name="Pentágono 5">
            <a:extLst>
              <a:ext uri="{FF2B5EF4-FFF2-40B4-BE49-F238E27FC236}">
                <a16:creationId xmlns:a16="http://schemas.microsoft.com/office/drawing/2014/main" id="{BAB99877-5291-09F2-CDE6-C3860FAE3996}"/>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6" name="CuadroTexto 5">
            <a:extLst>
              <a:ext uri="{FF2B5EF4-FFF2-40B4-BE49-F238E27FC236}">
                <a16:creationId xmlns:a16="http://schemas.microsoft.com/office/drawing/2014/main" id="{64CE57AF-81A0-4B7F-B4C1-BE70B9A7378F}"/>
              </a:ext>
            </a:extLst>
          </xdr:cNvPr>
          <xdr:cNvSpPr txBox="1"/>
        </xdr:nvSpPr>
        <xdr:spPr>
          <a:xfrm>
            <a:off x="67867" y="1667233"/>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Residuos peligrosos dispuestos</a:t>
            </a:r>
            <a:r>
              <a:rPr lang="es-ES" sz="1100" b="1" baseline="0">
                <a:solidFill>
                  <a:schemeClr val="dk1"/>
                </a:solidFill>
                <a:effectLst/>
                <a:latin typeface="+mn-lt"/>
                <a:ea typeface="+mn-ea"/>
                <a:cs typeface="+mn-cs"/>
              </a:rPr>
              <a:t> por estado de la materia</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11</xdr:col>
      <xdr:colOff>18551</xdr:colOff>
      <xdr:row>1</xdr:row>
      <xdr:rowOff>120601</xdr:rowOff>
    </xdr:from>
    <xdr:to>
      <xdr:col>11</xdr:col>
      <xdr:colOff>704276</xdr:colOff>
      <xdr:row>3</xdr:row>
      <xdr:rowOff>38275</xdr:rowOff>
    </xdr:to>
    <xdr:sp macro="" textlink="">
      <xdr:nvSpPr>
        <xdr:cNvPr id="7" name="Rectángulo redondeado 3">
          <a:hlinkClick xmlns:r="http://schemas.openxmlformats.org/officeDocument/2006/relationships" r:id="rId3"/>
          <a:extLst>
            <a:ext uri="{FF2B5EF4-FFF2-40B4-BE49-F238E27FC236}">
              <a16:creationId xmlns:a16="http://schemas.microsoft.com/office/drawing/2014/main" id="{011D2911-8593-40D5-809F-06DD385FF24D}"/>
            </a:ext>
          </a:extLst>
        </xdr:cNvPr>
        <xdr:cNvSpPr/>
      </xdr:nvSpPr>
      <xdr:spPr>
        <a:xfrm>
          <a:off x="12111491" y="311101"/>
          <a:ext cx="685725" cy="28343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571500</xdr:colOff>
      <xdr:row>14</xdr:row>
      <xdr:rowOff>0</xdr:rowOff>
    </xdr:from>
    <xdr:to>
      <xdr:col>5</xdr:col>
      <xdr:colOff>338194</xdr:colOff>
      <xdr:row>28</xdr:row>
      <xdr:rowOff>75826</xdr:rowOff>
    </xdr:to>
    <xdr:graphicFrame macro="">
      <xdr:nvGraphicFramePr>
        <xdr:cNvPr id="2" name="2 Gráfico">
          <a:extLst>
            <a:ext uri="{FF2B5EF4-FFF2-40B4-BE49-F238E27FC236}">
              <a16:creationId xmlns:a16="http://schemas.microsoft.com/office/drawing/2014/main" id="{7B502F99-215E-4BD7-9698-763A284704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457202</xdr:colOff>
      <xdr:row>13</xdr:row>
      <xdr:rowOff>178173</xdr:rowOff>
    </xdr:from>
    <xdr:to>
      <xdr:col>10</xdr:col>
      <xdr:colOff>388620</xdr:colOff>
      <xdr:row>28</xdr:row>
      <xdr:rowOff>53190</xdr:rowOff>
    </xdr:to>
    <xdr:graphicFrame macro="">
      <xdr:nvGraphicFramePr>
        <xdr:cNvPr id="3" name="4 Gráfico">
          <a:extLst>
            <a:ext uri="{FF2B5EF4-FFF2-40B4-BE49-F238E27FC236}">
              <a16:creationId xmlns:a16="http://schemas.microsoft.com/office/drawing/2014/main" id="{E0E27F13-3B7C-4553-94B9-13E257DD9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739139</xdr:colOff>
      <xdr:row>2</xdr:row>
      <xdr:rowOff>44575</xdr:rowOff>
    </xdr:from>
    <xdr:to>
      <xdr:col>3</xdr:col>
      <xdr:colOff>701040</xdr:colOff>
      <xdr:row>4</xdr:row>
      <xdr:rowOff>106680</xdr:rowOff>
    </xdr:to>
    <xdr:pic>
      <xdr:nvPicPr>
        <xdr:cNvPr id="4" name="1 Imagen">
          <a:extLst>
            <a:ext uri="{FF2B5EF4-FFF2-40B4-BE49-F238E27FC236}">
              <a16:creationId xmlns:a16="http://schemas.microsoft.com/office/drawing/2014/main" id="{B060ECDB-22C5-42DB-8BC4-6F73958C0623}"/>
            </a:ext>
          </a:extLst>
        </xdr:cNvPr>
        <xdr:cNvPicPr>
          <a:picLocks noChangeAspect="1"/>
        </xdr:cNvPicPr>
      </xdr:nvPicPr>
      <xdr:blipFill rotWithShape="1">
        <a:blip xmlns:r="http://schemas.openxmlformats.org/officeDocument/2006/relationships" r:embed="rId3"/>
        <a:srcRect l="7463" r="1" b="2849"/>
        <a:stretch/>
      </xdr:blipFill>
      <xdr:spPr>
        <a:xfrm>
          <a:off x="2324099" y="417955"/>
          <a:ext cx="807721" cy="427865"/>
        </a:xfrm>
        <a:prstGeom prst="rect">
          <a:avLst/>
        </a:prstGeom>
      </xdr:spPr>
    </xdr:pic>
    <xdr:clientData/>
  </xdr:twoCellAnchor>
  <xdr:twoCellAnchor>
    <xdr:from>
      <xdr:col>1</xdr:col>
      <xdr:colOff>26223</xdr:colOff>
      <xdr:row>2</xdr:row>
      <xdr:rowOff>14867</xdr:rowOff>
    </xdr:from>
    <xdr:to>
      <xdr:col>2</xdr:col>
      <xdr:colOff>698947</xdr:colOff>
      <xdr:row>6</xdr:row>
      <xdr:rowOff>68580</xdr:rowOff>
    </xdr:to>
    <xdr:grpSp>
      <xdr:nvGrpSpPr>
        <xdr:cNvPr id="5" name="Grupo 4">
          <a:extLst>
            <a:ext uri="{FF2B5EF4-FFF2-40B4-BE49-F238E27FC236}">
              <a16:creationId xmlns:a16="http://schemas.microsoft.com/office/drawing/2014/main" id="{A1D7D771-8C80-424D-807F-530CC7CAE794}"/>
            </a:ext>
          </a:extLst>
        </xdr:cNvPr>
        <xdr:cNvGrpSpPr/>
      </xdr:nvGrpSpPr>
      <xdr:grpSpPr>
        <a:xfrm>
          <a:off x="818703" y="388247"/>
          <a:ext cx="1465204" cy="792853"/>
          <a:chOff x="56589" y="1822292"/>
          <a:chExt cx="2514600" cy="1446854"/>
        </a:xfrm>
      </xdr:grpSpPr>
      <xdr:sp macro="" textlink="">
        <xdr:nvSpPr>
          <xdr:cNvPr id="6" name="Pentágono 5">
            <a:extLst>
              <a:ext uri="{FF2B5EF4-FFF2-40B4-BE49-F238E27FC236}">
                <a16:creationId xmlns:a16="http://schemas.microsoft.com/office/drawing/2014/main" id="{76E14412-0675-143E-71FD-393B4F27479F}"/>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7" name="CuadroTexto 6">
            <a:extLst>
              <a:ext uri="{FF2B5EF4-FFF2-40B4-BE49-F238E27FC236}">
                <a16:creationId xmlns:a16="http://schemas.microsoft.com/office/drawing/2014/main" id="{8E3E7F06-4F8B-170F-E8B7-7C762A7E76F0}"/>
              </a:ext>
            </a:extLst>
          </xdr:cNvPr>
          <xdr:cNvSpPr txBox="1"/>
        </xdr:nvSpPr>
        <xdr:spPr>
          <a:xfrm>
            <a:off x="67868" y="1890945"/>
            <a:ext cx="2289388" cy="1378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eaLnBrk="1" fontAlgn="auto" latinLnBrk="0" hangingPunct="1"/>
            <a:r>
              <a:rPr lang="es-ES" sz="1000" b="1">
                <a:solidFill>
                  <a:sysClr val="windowText" lastClr="000000"/>
                </a:solidFill>
                <a:effectLst/>
                <a:latin typeface="+mn-lt"/>
                <a:ea typeface="+mn-ea"/>
                <a:cs typeface="+mn-cs"/>
              </a:rPr>
              <a:t>Respel</a:t>
            </a:r>
            <a:r>
              <a:rPr lang="es-ES" sz="1000" b="1" baseline="0">
                <a:solidFill>
                  <a:sysClr val="windowText" lastClr="000000"/>
                </a:solidFill>
                <a:effectLst/>
                <a:latin typeface="+mn-lt"/>
                <a:ea typeface="+mn-ea"/>
                <a:cs typeface="+mn-cs"/>
              </a:rPr>
              <a:t> generados por tipo de generador</a:t>
            </a: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10</xdr:col>
      <xdr:colOff>68654</xdr:colOff>
      <xdr:row>3</xdr:row>
      <xdr:rowOff>45198</xdr:rowOff>
    </xdr:from>
    <xdr:to>
      <xdr:col>10</xdr:col>
      <xdr:colOff>754379</xdr:colOff>
      <xdr:row>4</xdr:row>
      <xdr:rowOff>142166</xdr:rowOff>
    </xdr:to>
    <xdr:sp macro="" textlink="">
      <xdr:nvSpPr>
        <xdr:cNvPr id="8" name="Rectángulo redondeado 3">
          <a:hlinkClick xmlns:r="http://schemas.openxmlformats.org/officeDocument/2006/relationships" r:id="rId4"/>
          <a:extLst>
            <a:ext uri="{FF2B5EF4-FFF2-40B4-BE49-F238E27FC236}">
              <a16:creationId xmlns:a16="http://schemas.microsoft.com/office/drawing/2014/main" id="{CD7DFB8B-A935-436C-9D82-15058EA90EFB}"/>
            </a:ext>
          </a:extLst>
        </xdr:cNvPr>
        <xdr:cNvSpPr/>
      </xdr:nvSpPr>
      <xdr:spPr>
        <a:xfrm>
          <a:off x="7360994" y="601458"/>
          <a:ext cx="685725" cy="279848"/>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141942</xdr:colOff>
      <xdr:row>5</xdr:row>
      <xdr:rowOff>0</xdr:rowOff>
    </xdr:from>
    <xdr:to>
      <xdr:col>13</xdr:col>
      <xdr:colOff>122144</xdr:colOff>
      <xdr:row>16</xdr:row>
      <xdr:rowOff>156135</xdr:rowOff>
    </xdr:to>
    <xdr:graphicFrame macro="">
      <xdr:nvGraphicFramePr>
        <xdr:cNvPr id="2" name="1 Gráfico">
          <a:extLst>
            <a:ext uri="{FF2B5EF4-FFF2-40B4-BE49-F238E27FC236}">
              <a16:creationId xmlns:a16="http://schemas.microsoft.com/office/drawing/2014/main" id="{FA93B59F-27DE-4FDF-814D-8B26671EFF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152400</xdr:colOff>
      <xdr:row>17</xdr:row>
      <xdr:rowOff>62753</xdr:rowOff>
    </xdr:from>
    <xdr:to>
      <xdr:col>13</xdr:col>
      <xdr:colOff>124599</xdr:colOff>
      <xdr:row>27</xdr:row>
      <xdr:rowOff>53947</xdr:rowOff>
    </xdr:to>
    <xdr:graphicFrame macro="">
      <xdr:nvGraphicFramePr>
        <xdr:cNvPr id="3" name="4 Gráfico">
          <a:extLst>
            <a:ext uri="{FF2B5EF4-FFF2-40B4-BE49-F238E27FC236}">
              <a16:creationId xmlns:a16="http://schemas.microsoft.com/office/drawing/2014/main" id="{46493734-B602-475E-8644-FC91757C9B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161364</xdr:colOff>
      <xdr:row>27</xdr:row>
      <xdr:rowOff>125506</xdr:rowOff>
    </xdr:from>
    <xdr:to>
      <xdr:col>13</xdr:col>
      <xdr:colOff>133563</xdr:colOff>
      <xdr:row>40</xdr:row>
      <xdr:rowOff>149412</xdr:rowOff>
    </xdr:to>
    <xdr:graphicFrame macro="">
      <xdr:nvGraphicFramePr>
        <xdr:cNvPr id="4" name="5 Gráfico">
          <a:extLst>
            <a:ext uri="{FF2B5EF4-FFF2-40B4-BE49-F238E27FC236}">
              <a16:creationId xmlns:a16="http://schemas.microsoft.com/office/drawing/2014/main" id="{2D349CBC-FCCC-43B0-973E-4BA301DDD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1775760</xdr:colOff>
      <xdr:row>1</xdr:row>
      <xdr:rowOff>35610</xdr:rowOff>
    </xdr:from>
    <xdr:to>
      <xdr:col>1</xdr:col>
      <xdr:colOff>2645037</xdr:colOff>
      <xdr:row>3</xdr:row>
      <xdr:rowOff>110261</xdr:rowOff>
    </xdr:to>
    <xdr:pic>
      <xdr:nvPicPr>
        <xdr:cNvPr id="5" name="1 Imagen">
          <a:extLst>
            <a:ext uri="{FF2B5EF4-FFF2-40B4-BE49-F238E27FC236}">
              <a16:creationId xmlns:a16="http://schemas.microsoft.com/office/drawing/2014/main" id="{3996B313-0712-405D-973A-050E64DA7321}"/>
            </a:ext>
          </a:extLst>
        </xdr:cNvPr>
        <xdr:cNvPicPr>
          <a:picLocks noChangeAspect="1"/>
        </xdr:cNvPicPr>
      </xdr:nvPicPr>
      <xdr:blipFill>
        <a:blip xmlns:r="http://schemas.openxmlformats.org/officeDocument/2006/relationships" r:embed="rId4"/>
        <a:stretch>
          <a:fillRect/>
        </a:stretch>
      </xdr:blipFill>
      <xdr:spPr>
        <a:xfrm>
          <a:off x="1999878" y="223869"/>
          <a:ext cx="869277" cy="433239"/>
        </a:xfrm>
        <a:prstGeom prst="rect">
          <a:avLst/>
        </a:prstGeom>
      </xdr:spPr>
    </xdr:pic>
    <xdr:clientData/>
  </xdr:twoCellAnchor>
  <xdr:twoCellAnchor>
    <xdr:from>
      <xdr:col>1</xdr:col>
      <xdr:colOff>26223</xdr:colOff>
      <xdr:row>0</xdr:row>
      <xdr:rowOff>150480</xdr:rowOff>
    </xdr:from>
    <xdr:to>
      <xdr:col>1</xdr:col>
      <xdr:colOff>1622611</xdr:colOff>
      <xdr:row>4</xdr:row>
      <xdr:rowOff>158224</xdr:rowOff>
    </xdr:to>
    <xdr:grpSp>
      <xdr:nvGrpSpPr>
        <xdr:cNvPr id="6" name="Grupo 5">
          <a:extLst>
            <a:ext uri="{FF2B5EF4-FFF2-40B4-BE49-F238E27FC236}">
              <a16:creationId xmlns:a16="http://schemas.microsoft.com/office/drawing/2014/main" id="{EA2723A8-37D4-4975-B146-885F9765BD1C}"/>
            </a:ext>
          </a:extLst>
        </xdr:cNvPr>
        <xdr:cNvGrpSpPr/>
      </xdr:nvGrpSpPr>
      <xdr:grpSpPr>
        <a:xfrm>
          <a:off x="250341" y="150480"/>
          <a:ext cx="1596388" cy="742850"/>
          <a:chOff x="56589" y="1724617"/>
          <a:chExt cx="2514600" cy="1378201"/>
        </a:xfrm>
      </xdr:grpSpPr>
      <xdr:sp macro="" textlink="">
        <xdr:nvSpPr>
          <xdr:cNvPr id="7" name="Pentágono 5">
            <a:extLst>
              <a:ext uri="{FF2B5EF4-FFF2-40B4-BE49-F238E27FC236}">
                <a16:creationId xmlns:a16="http://schemas.microsoft.com/office/drawing/2014/main" id="{2EDF102C-7ACE-E6A2-2DAE-68200C8D0959}"/>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8" name="CuadroTexto 7">
            <a:extLst>
              <a:ext uri="{FF2B5EF4-FFF2-40B4-BE49-F238E27FC236}">
                <a16:creationId xmlns:a16="http://schemas.microsoft.com/office/drawing/2014/main" id="{6327D40B-7D6F-0094-2EAD-1886E5F6249D}"/>
              </a:ext>
            </a:extLst>
          </xdr:cNvPr>
          <xdr:cNvSpPr txBox="1"/>
        </xdr:nvSpPr>
        <xdr:spPr>
          <a:xfrm>
            <a:off x="67867" y="1724617"/>
            <a:ext cx="2289389" cy="1378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Respel</a:t>
            </a:r>
            <a:r>
              <a:rPr lang="es-ES" sz="1100" b="1" baseline="0">
                <a:solidFill>
                  <a:schemeClr val="dk1"/>
                </a:solidFill>
                <a:effectLst/>
                <a:latin typeface="+mn-lt"/>
                <a:ea typeface="+mn-ea"/>
                <a:cs typeface="+mn-cs"/>
              </a:rPr>
              <a:t> generados por corriente y estado de la materia</a:t>
            </a:r>
            <a:endParaRPr lang="es-CO" sz="1000">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12</xdr:col>
      <xdr:colOff>50724</xdr:colOff>
      <xdr:row>1</xdr:row>
      <xdr:rowOff>152775</xdr:rowOff>
    </xdr:from>
    <xdr:to>
      <xdr:col>12</xdr:col>
      <xdr:colOff>736449</xdr:colOff>
      <xdr:row>3</xdr:row>
      <xdr:rowOff>70449</xdr:rowOff>
    </xdr:to>
    <xdr:sp macro="" textlink="">
      <xdr:nvSpPr>
        <xdr:cNvPr id="9" name="Rectángulo redondeado 3">
          <a:hlinkClick xmlns:r="http://schemas.openxmlformats.org/officeDocument/2006/relationships" r:id="rId5"/>
          <a:extLst>
            <a:ext uri="{FF2B5EF4-FFF2-40B4-BE49-F238E27FC236}">
              <a16:creationId xmlns:a16="http://schemas.microsoft.com/office/drawing/2014/main" id="{BAD09D80-D934-4F25-9958-8ABD0C7F9DCE}"/>
            </a:ext>
          </a:extLst>
        </xdr:cNvPr>
        <xdr:cNvSpPr/>
      </xdr:nvSpPr>
      <xdr:spPr>
        <a:xfrm>
          <a:off x="14053595" y="341034"/>
          <a:ext cx="685725" cy="276262"/>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101886</xdr:colOff>
      <xdr:row>4</xdr:row>
      <xdr:rowOff>169638</xdr:rowOff>
    </xdr:from>
    <xdr:to>
      <xdr:col>13</xdr:col>
      <xdr:colOff>8964</xdr:colOff>
      <xdr:row>23</xdr:row>
      <xdr:rowOff>699246</xdr:rowOff>
    </xdr:to>
    <xdr:graphicFrame macro="">
      <xdr:nvGraphicFramePr>
        <xdr:cNvPr id="2" name="Gráfico 1">
          <a:extLst>
            <a:ext uri="{FF2B5EF4-FFF2-40B4-BE49-F238E27FC236}">
              <a16:creationId xmlns:a16="http://schemas.microsoft.com/office/drawing/2014/main" id="{F6E2D492-8118-41CF-AB88-D216E4635A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1668184</xdr:colOff>
      <xdr:row>1</xdr:row>
      <xdr:rowOff>44575</xdr:rowOff>
    </xdr:from>
    <xdr:to>
      <xdr:col>1</xdr:col>
      <xdr:colOff>2537461</xdr:colOff>
      <xdr:row>3</xdr:row>
      <xdr:rowOff>119226</xdr:rowOff>
    </xdr:to>
    <xdr:pic>
      <xdr:nvPicPr>
        <xdr:cNvPr id="3" name="1 Imagen">
          <a:extLst>
            <a:ext uri="{FF2B5EF4-FFF2-40B4-BE49-F238E27FC236}">
              <a16:creationId xmlns:a16="http://schemas.microsoft.com/office/drawing/2014/main" id="{A3ACCCA8-2FEA-4E62-B406-D3692A6AD0E9}"/>
            </a:ext>
          </a:extLst>
        </xdr:cNvPr>
        <xdr:cNvPicPr>
          <a:picLocks noChangeAspect="1"/>
        </xdr:cNvPicPr>
      </xdr:nvPicPr>
      <xdr:blipFill>
        <a:blip xmlns:r="http://schemas.openxmlformats.org/officeDocument/2006/relationships" r:embed="rId2"/>
        <a:stretch>
          <a:fillRect/>
        </a:stretch>
      </xdr:blipFill>
      <xdr:spPr>
        <a:xfrm>
          <a:off x="1928160" y="232834"/>
          <a:ext cx="869277" cy="433239"/>
        </a:xfrm>
        <a:prstGeom prst="rect">
          <a:avLst/>
        </a:prstGeom>
      </xdr:spPr>
    </xdr:pic>
    <xdr:clientData/>
  </xdr:twoCellAnchor>
  <xdr:twoCellAnchor>
    <xdr:from>
      <xdr:col>1</xdr:col>
      <xdr:colOff>26223</xdr:colOff>
      <xdr:row>1</xdr:row>
      <xdr:rowOff>14866</xdr:rowOff>
    </xdr:from>
    <xdr:to>
      <xdr:col>1</xdr:col>
      <xdr:colOff>1622611</xdr:colOff>
      <xdr:row>5</xdr:row>
      <xdr:rowOff>0</xdr:rowOff>
    </xdr:to>
    <xdr:grpSp>
      <xdr:nvGrpSpPr>
        <xdr:cNvPr id="4" name="Grupo 3">
          <a:extLst>
            <a:ext uri="{FF2B5EF4-FFF2-40B4-BE49-F238E27FC236}">
              <a16:creationId xmlns:a16="http://schemas.microsoft.com/office/drawing/2014/main" id="{4028F8C8-5595-4BBF-B5EF-E0B266FEA3A3}"/>
            </a:ext>
          </a:extLst>
        </xdr:cNvPr>
        <xdr:cNvGrpSpPr/>
      </xdr:nvGrpSpPr>
      <xdr:grpSpPr>
        <a:xfrm>
          <a:off x="286199" y="203125"/>
          <a:ext cx="1596388" cy="711275"/>
          <a:chOff x="56589" y="1822292"/>
          <a:chExt cx="2514600" cy="1413590"/>
        </a:xfrm>
      </xdr:grpSpPr>
      <xdr:sp macro="" textlink="">
        <xdr:nvSpPr>
          <xdr:cNvPr id="5" name="Pentágono 5">
            <a:extLst>
              <a:ext uri="{FF2B5EF4-FFF2-40B4-BE49-F238E27FC236}">
                <a16:creationId xmlns:a16="http://schemas.microsoft.com/office/drawing/2014/main" id="{3A7345A4-42F6-945C-BA01-6BF3EEE8EB0E}"/>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6" name="CuadroTexto 5">
            <a:extLst>
              <a:ext uri="{FF2B5EF4-FFF2-40B4-BE49-F238E27FC236}">
                <a16:creationId xmlns:a16="http://schemas.microsoft.com/office/drawing/2014/main" id="{CDCBADB4-21D6-955D-56E8-9760D4BB30B1}"/>
              </a:ext>
            </a:extLst>
          </xdr:cNvPr>
          <xdr:cNvSpPr txBox="1"/>
        </xdr:nvSpPr>
        <xdr:spPr>
          <a:xfrm>
            <a:off x="67867" y="1857680"/>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Residuos peligrosos</a:t>
            </a:r>
            <a:r>
              <a:rPr lang="es-ES" sz="1100" b="1" baseline="0">
                <a:solidFill>
                  <a:schemeClr val="dk1"/>
                </a:solidFill>
                <a:effectLst/>
                <a:latin typeface="+mn-lt"/>
                <a:ea typeface="+mn-ea"/>
                <a:cs typeface="+mn-cs"/>
              </a:rPr>
              <a:t> de manejo especial</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12</xdr:col>
      <xdr:colOff>50724</xdr:colOff>
      <xdr:row>1</xdr:row>
      <xdr:rowOff>152775</xdr:rowOff>
    </xdr:from>
    <xdr:to>
      <xdr:col>12</xdr:col>
      <xdr:colOff>736449</xdr:colOff>
      <xdr:row>3</xdr:row>
      <xdr:rowOff>70449</xdr:rowOff>
    </xdr:to>
    <xdr:sp macro="" textlink="">
      <xdr:nvSpPr>
        <xdr:cNvPr id="7" name="Rectángulo redondeado 3">
          <a:hlinkClick xmlns:r="http://schemas.openxmlformats.org/officeDocument/2006/relationships" r:id="rId3"/>
          <a:extLst>
            <a:ext uri="{FF2B5EF4-FFF2-40B4-BE49-F238E27FC236}">
              <a16:creationId xmlns:a16="http://schemas.microsoft.com/office/drawing/2014/main" id="{E15F2F7C-7246-436F-B9B7-DF4CD0596E82}"/>
            </a:ext>
          </a:extLst>
        </xdr:cNvPr>
        <xdr:cNvSpPr/>
      </xdr:nvSpPr>
      <xdr:spPr>
        <a:xfrm>
          <a:off x="14086764" y="343275"/>
          <a:ext cx="685725" cy="28343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124012</xdr:colOff>
      <xdr:row>5</xdr:row>
      <xdr:rowOff>8965</xdr:rowOff>
    </xdr:from>
    <xdr:to>
      <xdr:col>12</xdr:col>
      <xdr:colOff>779929</xdr:colOff>
      <xdr:row>18</xdr:row>
      <xdr:rowOff>167673</xdr:rowOff>
    </xdr:to>
    <xdr:graphicFrame macro="">
      <xdr:nvGraphicFramePr>
        <xdr:cNvPr id="2" name="3 Gráfico">
          <a:extLst>
            <a:ext uri="{FF2B5EF4-FFF2-40B4-BE49-F238E27FC236}">
              <a16:creationId xmlns:a16="http://schemas.microsoft.com/office/drawing/2014/main" id="{482735A2-BA61-483A-800C-E092B9DD9B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152400</xdr:colOff>
      <xdr:row>18</xdr:row>
      <xdr:rowOff>268941</xdr:rowOff>
    </xdr:from>
    <xdr:to>
      <xdr:col>13</xdr:col>
      <xdr:colOff>9339</xdr:colOff>
      <xdr:row>34</xdr:row>
      <xdr:rowOff>73274</xdr:rowOff>
    </xdr:to>
    <xdr:graphicFrame macro="">
      <xdr:nvGraphicFramePr>
        <xdr:cNvPr id="3" name="8 Gráfico">
          <a:extLst>
            <a:ext uri="{FF2B5EF4-FFF2-40B4-BE49-F238E27FC236}">
              <a16:creationId xmlns:a16="http://schemas.microsoft.com/office/drawing/2014/main" id="{831C6300-9804-4757-8F93-EC83795434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1668184</xdr:colOff>
      <xdr:row>1</xdr:row>
      <xdr:rowOff>44575</xdr:rowOff>
    </xdr:from>
    <xdr:to>
      <xdr:col>1</xdr:col>
      <xdr:colOff>2537461</xdr:colOff>
      <xdr:row>3</xdr:row>
      <xdr:rowOff>119226</xdr:rowOff>
    </xdr:to>
    <xdr:pic>
      <xdr:nvPicPr>
        <xdr:cNvPr id="4" name="1 Imagen">
          <a:extLst>
            <a:ext uri="{FF2B5EF4-FFF2-40B4-BE49-F238E27FC236}">
              <a16:creationId xmlns:a16="http://schemas.microsoft.com/office/drawing/2014/main" id="{AC27EC20-A603-4724-9566-2BE6F963DD56}"/>
            </a:ext>
          </a:extLst>
        </xdr:cNvPr>
        <xdr:cNvPicPr>
          <a:picLocks noChangeAspect="1"/>
        </xdr:cNvPicPr>
      </xdr:nvPicPr>
      <xdr:blipFill>
        <a:blip xmlns:r="http://schemas.openxmlformats.org/officeDocument/2006/relationships" r:embed="rId3"/>
        <a:stretch>
          <a:fillRect/>
        </a:stretch>
      </xdr:blipFill>
      <xdr:spPr>
        <a:xfrm>
          <a:off x="1927264" y="235075"/>
          <a:ext cx="869277" cy="440411"/>
        </a:xfrm>
        <a:prstGeom prst="rect">
          <a:avLst/>
        </a:prstGeom>
      </xdr:spPr>
    </xdr:pic>
    <xdr:clientData/>
  </xdr:twoCellAnchor>
  <xdr:twoCellAnchor>
    <xdr:from>
      <xdr:col>1</xdr:col>
      <xdr:colOff>26223</xdr:colOff>
      <xdr:row>0</xdr:row>
      <xdr:rowOff>140246</xdr:rowOff>
    </xdr:from>
    <xdr:to>
      <xdr:col>1</xdr:col>
      <xdr:colOff>1622611</xdr:colOff>
      <xdr:row>4</xdr:row>
      <xdr:rowOff>98609</xdr:rowOff>
    </xdr:to>
    <xdr:grpSp>
      <xdr:nvGrpSpPr>
        <xdr:cNvPr id="5" name="Grupo 4">
          <a:extLst>
            <a:ext uri="{FF2B5EF4-FFF2-40B4-BE49-F238E27FC236}">
              <a16:creationId xmlns:a16="http://schemas.microsoft.com/office/drawing/2014/main" id="{10BD61E6-E6F3-4B75-B762-C40E07B8019E}"/>
            </a:ext>
          </a:extLst>
        </xdr:cNvPr>
        <xdr:cNvGrpSpPr/>
      </xdr:nvGrpSpPr>
      <xdr:grpSpPr>
        <a:xfrm>
          <a:off x="304129" y="140246"/>
          <a:ext cx="1596388" cy="693469"/>
          <a:chOff x="56589" y="1697327"/>
          <a:chExt cx="2514600" cy="1378202"/>
        </a:xfrm>
      </xdr:grpSpPr>
      <xdr:sp macro="" textlink="">
        <xdr:nvSpPr>
          <xdr:cNvPr id="6" name="Pentágono 5">
            <a:extLst>
              <a:ext uri="{FF2B5EF4-FFF2-40B4-BE49-F238E27FC236}">
                <a16:creationId xmlns:a16="http://schemas.microsoft.com/office/drawing/2014/main" id="{34AC22DE-7D2F-E8F5-9C70-060480834641}"/>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7" name="CuadroTexto 6">
            <a:extLst>
              <a:ext uri="{FF2B5EF4-FFF2-40B4-BE49-F238E27FC236}">
                <a16:creationId xmlns:a16="http://schemas.microsoft.com/office/drawing/2014/main" id="{227D4109-FD64-0960-1DA9-E7CC9A10DBD2}"/>
              </a:ext>
            </a:extLst>
          </xdr:cNvPr>
          <xdr:cNvSpPr txBox="1"/>
        </xdr:nvSpPr>
        <xdr:spPr>
          <a:xfrm>
            <a:off x="67867" y="1697327"/>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Respel</a:t>
            </a:r>
            <a:r>
              <a:rPr lang="es-ES" sz="1100" b="1" baseline="0">
                <a:solidFill>
                  <a:schemeClr val="dk1"/>
                </a:solidFill>
                <a:effectLst/>
                <a:latin typeface="+mn-lt"/>
                <a:ea typeface="+mn-ea"/>
                <a:cs typeface="+mn-cs"/>
              </a:rPr>
              <a:t> generados por código CIIU y estado de la materia</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12</xdr:col>
      <xdr:colOff>50724</xdr:colOff>
      <xdr:row>1</xdr:row>
      <xdr:rowOff>152775</xdr:rowOff>
    </xdr:from>
    <xdr:to>
      <xdr:col>12</xdr:col>
      <xdr:colOff>736449</xdr:colOff>
      <xdr:row>3</xdr:row>
      <xdr:rowOff>70449</xdr:rowOff>
    </xdr:to>
    <xdr:sp macro="" textlink="">
      <xdr:nvSpPr>
        <xdr:cNvPr id="8" name="Rectángulo redondeado 3">
          <a:hlinkClick xmlns:r="http://schemas.openxmlformats.org/officeDocument/2006/relationships" r:id="rId4"/>
          <a:extLst>
            <a:ext uri="{FF2B5EF4-FFF2-40B4-BE49-F238E27FC236}">
              <a16:creationId xmlns:a16="http://schemas.microsoft.com/office/drawing/2014/main" id="{F87F7F74-6E74-42D5-AC41-63A91A0919F9}"/>
            </a:ext>
          </a:extLst>
        </xdr:cNvPr>
        <xdr:cNvSpPr/>
      </xdr:nvSpPr>
      <xdr:spPr>
        <a:xfrm>
          <a:off x="12783744" y="343275"/>
          <a:ext cx="685725" cy="28343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45720</xdr:colOff>
      <xdr:row>4</xdr:row>
      <xdr:rowOff>177800</xdr:rowOff>
    </xdr:from>
    <xdr:to>
      <xdr:col>12</xdr:col>
      <xdr:colOff>769620</xdr:colOff>
      <xdr:row>16</xdr:row>
      <xdr:rowOff>95885</xdr:rowOff>
    </xdr:to>
    <xdr:graphicFrame macro="">
      <xdr:nvGraphicFramePr>
        <xdr:cNvPr id="2" name="1 Gráfico">
          <a:extLst>
            <a:ext uri="{FF2B5EF4-FFF2-40B4-BE49-F238E27FC236}">
              <a16:creationId xmlns:a16="http://schemas.microsoft.com/office/drawing/2014/main" id="{FA4A243C-3353-47CF-8408-32BB2665A5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45720</xdr:colOff>
      <xdr:row>16</xdr:row>
      <xdr:rowOff>144780</xdr:rowOff>
    </xdr:from>
    <xdr:to>
      <xdr:col>12</xdr:col>
      <xdr:colOff>777240</xdr:colOff>
      <xdr:row>32</xdr:row>
      <xdr:rowOff>13137</xdr:rowOff>
    </xdr:to>
    <xdr:graphicFrame macro="">
      <xdr:nvGraphicFramePr>
        <xdr:cNvPr id="4" name="8 Gráfico">
          <a:extLst>
            <a:ext uri="{FF2B5EF4-FFF2-40B4-BE49-F238E27FC236}">
              <a16:creationId xmlns:a16="http://schemas.microsoft.com/office/drawing/2014/main" id="{33CC0BEE-6A3E-48FB-9E6F-9CF114097A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372784</xdr:colOff>
      <xdr:row>1</xdr:row>
      <xdr:rowOff>29335</xdr:rowOff>
    </xdr:from>
    <xdr:to>
      <xdr:col>3</xdr:col>
      <xdr:colOff>312421</xdr:colOff>
      <xdr:row>3</xdr:row>
      <xdr:rowOff>103986</xdr:rowOff>
    </xdr:to>
    <xdr:pic>
      <xdr:nvPicPr>
        <xdr:cNvPr id="3" name="1 Imagen">
          <a:extLst>
            <a:ext uri="{FF2B5EF4-FFF2-40B4-BE49-F238E27FC236}">
              <a16:creationId xmlns:a16="http://schemas.microsoft.com/office/drawing/2014/main" id="{6807BB53-F481-47A7-AFCF-308DB3F1DFA0}"/>
            </a:ext>
          </a:extLst>
        </xdr:cNvPr>
        <xdr:cNvPicPr>
          <a:picLocks noChangeAspect="1"/>
        </xdr:cNvPicPr>
      </xdr:nvPicPr>
      <xdr:blipFill>
        <a:blip xmlns:r="http://schemas.openxmlformats.org/officeDocument/2006/relationships" r:embed="rId3"/>
        <a:stretch>
          <a:fillRect/>
        </a:stretch>
      </xdr:blipFill>
      <xdr:spPr>
        <a:xfrm>
          <a:off x="1660564" y="219835"/>
          <a:ext cx="869277" cy="440411"/>
        </a:xfrm>
        <a:prstGeom prst="rect">
          <a:avLst/>
        </a:prstGeom>
      </xdr:spPr>
    </xdr:pic>
    <xdr:clientData/>
  </xdr:twoCellAnchor>
  <xdr:twoCellAnchor>
    <xdr:from>
      <xdr:col>0</xdr:col>
      <xdr:colOff>160020</xdr:colOff>
      <xdr:row>0</xdr:row>
      <xdr:rowOff>155486</xdr:rowOff>
    </xdr:from>
    <xdr:to>
      <xdr:col>2</xdr:col>
      <xdr:colOff>411480</xdr:colOff>
      <xdr:row>4</xdr:row>
      <xdr:rowOff>113849</xdr:rowOff>
    </xdr:to>
    <xdr:grpSp>
      <xdr:nvGrpSpPr>
        <xdr:cNvPr id="5" name="Grupo 4">
          <a:extLst>
            <a:ext uri="{FF2B5EF4-FFF2-40B4-BE49-F238E27FC236}">
              <a16:creationId xmlns:a16="http://schemas.microsoft.com/office/drawing/2014/main" id="{36516AB2-6C80-420F-A40A-812B6B74A7E6}"/>
            </a:ext>
          </a:extLst>
        </xdr:cNvPr>
        <xdr:cNvGrpSpPr/>
      </xdr:nvGrpSpPr>
      <xdr:grpSpPr>
        <a:xfrm>
          <a:off x="160020" y="155486"/>
          <a:ext cx="1539240" cy="705123"/>
          <a:chOff x="-39586" y="1697327"/>
          <a:chExt cx="2610775" cy="1378202"/>
        </a:xfrm>
      </xdr:grpSpPr>
      <xdr:sp macro="" textlink="">
        <xdr:nvSpPr>
          <xdr:cNvPr id="6" name="Pentágono 5">
            <a:extLst>
              <a:ext uri="{FF2B5EF4-FFF2-40B4-BE49-F238E27FC236}">
                <a16:creationId xmlns:a16="http://schemas.microsoft.com/office/drawing/2014/main" id="{30BA1542-5EF9-EA78-4759-3C9683A41ADC}"/>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7" name="CuadroTexto 6">
            <a:extLst>
              <a:ext uri="{FF2B5EF4-FFF2-40B4-BE49-F238E27FC236}">
                <a16:creationId xmlns:a16="http://schemas.microsoft.com/office/drawing/2014/main" id="{66685483-C964-0F4E-7A5F-6895C2F8A684}"/>
              </a:ext>
            </a:extLst>
          </xdr:cNvPr>
          <xdr:cNvSpPr txBox="1"/>
        </xdr:nvSpPr>
        <xdr:spPr>
          <a:xfrm>
            <a:off x="-39586" y="1697327"/>
            <a:ext cx="2396842"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Respel</a:t>
            </a:r>
            <a:r>
              <a:rPr lang="es-ES" sz="1100" b="1" baseline="0">
                <a:solidFill>
                  <a:schemeClr val="dk1"/>
                </a:solidFill>
                <a:effectLst/>
                <a:latin typeface="+mn-lt"/>
                <a:ea typeface="+mn-ea"/>
                <a:cs typeface="+mn-cs"/>
              </a:rPr>
              <a:t> generados por municipio y estado de la materia</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12</xdr:col>
      <xdr:colOff>50724</xdr:colOff>
      <xdr:row>1</xdr:row>
      <xdr:rowOff>152775</xdr:rowOff>
    </xdr:from>
    <xdr:to>
      <xdr:col>12</xdr:col>
      <xdr:colOff>736449</xdr:colOff>
      <xdr:row>3</xdr:row>
      <xdr:rowOff>70449</xdr:rowOff>
    </xdr:to>
    <xdr:sp macro="" textlink="">
      <xdr:nvSpPr>
        <xdr:cNvPr id="8" name="Rectángulo redondeado 3">
          <a:hlinkClick xmlns:r="http://schemas.openxmlformats.org/officeDocument/2006/relationships" r:id="rId4"/>
          <a:extLst>
            <a:ext uri="{FF2B5EF4-FFF2-40B4-BE49-F238E27FC236}">
              <a16:creationId xmlns:a16="http://schemas.microsoft.com/office/drawing/2014/main" id="{4FC26BCE-81C7-468B-A27B-477AFF692C80}"/>
            </a:ext>
          </a:extLst>
        </xdr:cNvPr>
        <xdr:cNvSpPr/>
      </xdr:nvSpPr>
      <xdr:spPr>
        <a:xfrm>
          <a:off x="12661824" y="343275"/>
          <a:ext cx="685725" cy="28343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95250</xdr:colOff>
      <xdr:row>5</xdr:row>
      <xdr:rowOff>0</xdr:rowOff>
    </xdr:from>
    <xdr:to>
      <xdr:col>13</xdr:col>
      <xdr:colOff>90097</xdr:colOff>
      <xdr:row>22</xdr:row>
      <xdr:rowOff>63519</xdr:rowOff>
    </xdr:to>
    <xdr:graphicFrame macro="">
      <xdr:nvGraphicFramePr>
        <xdr:cNvPr id="2" name="1 Gráfico">
          <a:extLst>
            <a:ext uri="{FF2B5EF4-FFF2-40B4-BE49-F238E27FC236}">
              <a16:creationId xmlns:a16="http://schemas.microsoft.com/office/drawing/2014/main" id="{69592740-F49C-4457-A363-7F260173D2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105410</xdr:colOff>
      <xdr:row>22</xdr:row>
      <xdr:rowOff>144780</xdr:rowOff>
    </xdr:from>
    <xdr:to>
      <xdr:col>13</xdr:col>
      <xdr:colOff>105410</xdr:colOff>
      <xdr:row>37</xdr:row>
      <xdr:rowOff>50453</xdr:rowOff>
    </xdr:to>
    <xdr:graphicFrame macro="">
      <xdr:nvGraphicFramePr>
        <xdr:cNvPr id="3" name="2 Gráfico">
          <a:extLst>
            <a:ext uri="{FF2B5EF4-FFF2-40B4-BE49-F238E27FC236}">
              <a16:creationId xmlns:a16="http://schemas.microsoft.com/office/drawing/2014/main" id="{A42B9B67-B781-43E4-9AF2-DAA1443E20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1668184</xdr:colOff>
      <xdr:row>1</xdr:row>
      <xdr:rowOff>44575</xdr:rowOff>
    </xdr:from>
    <xdr:to>
      <xdr:col>1</xdr:col>
      <xdr:colOff>2537461</xdr:colOff>
      <xdr:row>3</xdr:row>
      <xdr:rowOff>119226</xdr:rowOff>
    </xdr:to>
    <xdr:pic>
      <xdr:nvPicPr>
        <xdr:cNvPr id="4" name="1 Imagen">
          <a:extLst>
            <a:ext uri="{FF2B5EF4-FFF2-40B4-BE49-F238E27FC236}">
              <a16:creationId xmlns:a16="http://schemas.microsoft.com/office/drawing/2014/main" id="{E81A8CD7-B459-44D2-9B71-7DACEB1C3985}"/>
            </a:ext>
          </a:extLst>
        </xdr:cNvPr>
        <xdr:cNvPicPr>
          <a:picLocks noChangeAspect="1"/>
        </xdr:cNvPicPr>
      </xdr:nvPicPr>
      <xdr:blipFill>
        <a:blip xmlns:r="http://schemas.openxmlformats.org/officeDocument/2006/relationships" r:embed="rId3"/>
        <a:stretch>
          <a:fillRect/>
        </a:stretch>
      </xdr:blipFill>
      <xdr:spPr>
        <a:xfrm>
          <a:off x="1287184" y="235075"/>
          <a:ext cx="869277" cy="440411"/>
        </a:xfrm>
        <a:prstGeom prst="rect">
          <a:avLst/>
        </a:prstGeom>
      </xdr:spPr>
    </xdr:pic>
    <xdr:clientData/>
  </xdr:twoCellAnchor>
  <xdr:twoCellAnchor>
    <xdr:from>
      <xdr:col>1</xdr:col>
      <xdr:colOff>26222</xdr:colOff>
      <xdr:row>0</xdr:row>
      <xdr:rowOff>155486</xdr:rowOff>
    </xdr:from>
    <xdr:to>
      <xdr:col>1</xdr:col>
      <xdr:colOff>1539240</xdr:colOff>
      <xdr:row>4</xdr:row>
      <xdr:rowOff>113849</xdr:rowOff>
    </xdr:to>
    <xdr:grpSp>
      <xdr:nvGrpSpPr>
        <xdr:cNvPr id="5" name="Grupo 4">
          <a:extLst>
            <a:ext uri="{FF2B5EF4-FFF2-40B4-BE49-F238E27FC236}">
              <a16:creationId xmlns:a16="http://schemas.microsoft.com/office/drawing/2014/main" id="{005004E0-ED58-49CB-A8CF-882928722C59}"/>
            </a:ext>
          </a:extLst>
        </xdr:cNvPr>
        <xdr:cNvGrpSpPr/>
      </xdr:nvGrpSpPr>
      <xdr:grpSpPr>
        <a:xfrm>
          <a:off x="292922" y="155486"/>
          <a:ext cx="1513018" cy="705123"/>
          <a:chOff x="56589" y="1697327"/>
          <a:chExt cx="2514600" cy="1378202"/>
        </a:xfrm>
      </xdr:grpSpPr>
      <xdr:sp macro="" textlink="">
        <xdr:nvSpPr>
          <xdr:cNvPr id="6" name="Pentágono 5">
            <a:extLst>
              <a:ext uri="{FF2B5EF4-FFF2-40B4-BE49-F238E27FC236}">
                <a16:creationId xmlns:a16="http://schemas.microsoft.com/office/drawing/2014/main" id="{A1D94127-7281-F559-F3ED-D5DBA351C626}"/>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7" name="CuadroTexto 6">
            <a:extLst>
              <a:ext uri="{FF2B5EF4-FFF2-40B4-BE49-F238E27FC236}">
                <a16:creationId xmlns:a16="http://schemas.microsoft.com/office/drawing/2014/main" id="{7A0C8215-6B05-D743-33F0-65B49EC7CFA6}"/>
              </a:ext>
            </a:extLst>
          </xdr:cNvPr>
          <xdr:cNvSpPr txBox="1"/>
        </xdr:nvSpPr>
        <xdr:spPr>
          <a:xfrm>
            <a:off x="67867" y="1697327"/>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Respel</a:t>
            </a:r>
            <a:r>
              <a:rPr lang="es-ES" sz="1100" b="1" baseline="0">
                <a:solidFill>
                  <a:schemeClr val="dk1"/>
                </a:solidFill>
                <a:effectLst/>
                <a:latin typeface="+mn-lt"/>
                <a:ea typeface="+mn-ea"/>
                <a:cs typeface="+mn-cs"/>
              </a:rPr>
              <a:t> generados por CIIU y tipo de manejo</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12</xdr:col>
      <xdr:colOff>50724</xdr:colOff>
      <xdr:row>1</xdr:row>
      <xdr:rowOff>152775</xdr:rowOff>
    </xdr:from>
    <xdr:to>
      <xdr:col>12</xdr:col>
      <xdr:colOff>736449</xdr:colOff>
      <xdr:row>3</xdr:row>
      <xdr:rowOff>70449</xdr:rowOff>
    </xdr:to>
    <xdr:sp macro="" textlink="">
      <xdr:nvSpPr>
        <xdr:cNvPr id="8" name="Rectángulo redondeado 3">
          <a:hlinkClick xmlns:r="http://schemas.openxmlformats.org/officeDocument/2006/relationships" r:id="rId4"/>
          <a:extLst>
            <a:ext uri="{FF2B5EF4-FFF2-40B4-BE49-F238E27FC236}">
              <a16:creationId xmlns:a16="http://schemas.microsoft.com/office/drawing/2014/main" id="{AED52424-5742-417F-8DF6-2B0B6246242A}"/>
            </a:ext>
          </a:extLst>
        </xdr:cNvPr>
        <xdr:cNvSpPr/>
      </xdr:nvSpPr>
      <xdr:spPr>
        <a:xfrm>
          <a:off x="8272704" y="343275"/>
          <a:ext cx="685725" cy="28343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19050</xdr:colOff>
      <xdr:row>5</xdr:row>
      <xdr:rowOff>6350</xdr:rowOff>
    </xdr:from>
    <xdr:to>
      <xdr:col>13</xdr:col>
      <xdr:colOff>14381</xdr:colOff>
      <xdr:row>18</xdr:row>
      <xdr:rowOff>226215</xdr:rowOff>
    </xdr:to>
    <xdr:graphicFrame macro="">
      <xdr:nvGraphicFramePr>
        <xdr:cNvPr id="2" name="2 Gráfico">
          <a:extLst>
            <a:ext uri="{FF2B5EF4-FFF2-40B4-BE49-F238E27FC236}">
              <a16:creationId xmlns:a16="http://schemas.microsoft.com/office/drawing/2014/main" id="{4E6C6E58-F0E3-4760-95D0-964FCBE102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1668184</xdr:colOff>
      <xdr:row>1</xdr:row>
      <xdr:rowOff>44575</xdr:rowOff>
    </xdr:from>
    <xdr:to>
      <xdr:col>1</xdr:col>
      <xdr:colOff>2537461</xdr:colOff>
      <xdr:row>3</xdr:row>
      <xdr:rowOff>119226</xdr:rowOff>
    </xdr:to>
    <xdr:pic>
      <xdr:nvPicPr>
        <xdr:cNvPr id="3" name="1 Imagen">
          <a:extLst>
            <a:ext uri="{FF2B5EF4-FFF2-40B4-BE49-F238E27FC236}">
              <a16:creationId xmlns:a16="http://schemas.microsoft.com/office/drawing/2014/main" id="{E6DFD24B-6C17-4D74-BEFF-021711E40B81}"/>
            </a:ext>
          </a:extLst>
        </xdr:cNvPr>
        <xdr:cNvPicPr>
          <a:picLocks noChangeAspect="1"/>
        </xdr:cNvPicPr>
      </xdr:nvPicPr>
      <xdr:blipFill>
        <a:blip xmlns:r="http://schemas.openxmlformats.org/officeDocument/2006/relationships" r:embed="rId2"/>
        <a:stretch>
          <a:fillRect/>
        </a:stretch>
      </xdr:blipFill>
      <xdr:spPr>
        <a:xfrm>
          <a:off x="1934884" y="235075"/>
          <a:ext cx="869277" cy="440411"/>
        </a:xfrm>
        <a:prstGeom prst="rect">
          <a:avLst/>
        </a:prstGeom>
      </xdr:spPr>
    </xdr:pic>
    <xdr:clientData/>
  </xdr:twoCellAnchor>
  <xdr:twoCellAnchor>
    <xdr:from>
      <xdr:col>1</xdr:col>
      <xdr:colOff>26222</xdr:colOff>
      <xdr:row>0</xdr:row>
      <xdr:rowOff>155486</xdr:rowOff>
    </xdr:from>
    <xdr:to>
      <xdr:col>1</xdr:col>
      <xdr:colOff>1539240</xdr:colOff>
      <xdr:row>4</xdr:row>
      <xdr:rowOff>113849</xdr:rowOff>
    </xdr:to>
    <xdr:grpSp>
      <xdr:nvGrpSpPr>
        <xdr:cNvPr id="4" name="Grupo 3">
          <a:extLst>
            <a:ext uri="{FF2B5EF4-FFF2-40B4-BE49-F238E27FC236}">
              <a16:creationId xmlns:a16="http://schemas.microsoft.com/office/drawing/2014/main" id="{5E054EFF-208B-411C-A22B-20AC442D7A0C}"/>
            </a:ext>
          </a:extLst>
        </xdr:cNvPr>
        <xdr:cNvGrpSpPr/>
      </xdr:nvGrpSpPr>
      <xdr:grpSpPr>
        <a:xfrm>
          <a:off x="285302" y="155486"/>
          <a:ext cx="1513018" cy="705123"/>
          <a:chOff x="56589" y="1697327"/>
          <a:chExt cx="2514600" cy="1378202"/>
        </a:xfrm>
      </xdr:grpSpPr>
      <xdr:sp macro="" textlink="">
        <xdr:nvSpPr>
          <xdr:cNvPr id="5" name="Pentágono 5">
            <a:extLst>
              <a:ext uri="{FF2B5EF4-FFF2-40B4-BE49-F238E27FC236}">
                <a16:creationId xmlns:a16="http://schemas.microsoft.com/office/drawing/2014/main" id="{BF725997-9596-ADC8-BBB1-F1CD3A54ED95}"/>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6" name="CuadroTexto 5">
            <a:extLst>
              <a:ext uri="{FF2B5EF4-FFF2-40B4-BE49-F238E27FC236}">
                <a16:creationId xmlns:a16="http://schemas.microsoft.com/office/drawing/2014/main" id="{7713CD3A-89ED-56FB-95FF-7903B443793E}"/>
              </a:ext>
            </a:extLst>
          </xdr:cNvPr>
          <xdr:cNvSpPr txBox="1"/>
        </xdr:nvSpPr>
        <xdr:spPr>
          <a:xfrm>
            <a:off x="67867" y="1697327"/>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Residuos peligrosos almacenados por estado</a:t>
            </a:r>
            <a:r>
              <a:rPr lang="es-ES" sz="1100" b="1" baseline="0">
                <a:solidFill>
                  <a:schemeClr val="dk1"/>
                </a:solidFill>
                <a:effectLst/>
                <a:latin typeface="+mn-lt"/>
                <a:ea typeface="+mn-ea"/>
                <a:cs typeface="+mn-cs"/>
              </a:rPr>
              <a:t> de la materia</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12</xdr:col>
      <xdr:colOff>50724</xdr:colOff>
      <xdr:row>1</xdr:row>
      <xdr:rowOff>152775</xdr:rowOff>
    </xdr:from>
    <xdr:to>
      <xdr:col>12</xdr:col>
      <xdr:colOff>736449</xdr:colOff>
      <xdr:row>3</xdr:row>
      <xdr:rowOff>70449</xdr:rowOff>
    </xdr:to>
    <xdr:sp macro="" textlink="">
      <xdr:nvSpPr>
        <xdr:cNvPr id="7" name="Rectángulo redondeado 3">
          <a:hlinkClick xmlns:r="http://schemas.openxmlformats.org/officeDocument/2006/relationships" r:id="rId3"/>
          <a:extLst>
            <a:ext uri="{FF2B5EF4-FFF2-40B4-BE49-F238E27FC236}">
              <a16:creationId xmlns:a16="http://schemas.microsoft.com/office/drawing/2014/main" id="{C40AE2CE-CEF2-48C7-97FD-BBC38A9B0DAA}"/>
            </a:ext>
          </a:extLst>
        </xdr:cNvPr>
        <xdr:cNvSpPr/>
      </xdr:nvSpPr>
      <xdr:spPr>
        <a:xfrm>
          <a:off x="11518824" y="343275"/>
          <a:ext cx="685725" cy="28343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18</xdr:col>
      <xdr:colOff>106680</xdr:colOff>
      <xdr:row>4</xdr:row>
      <xdr:rowOff>171450</xdr:rowOff>
    </xdr:from>
    <xdr:to>
      <xdr:col>24</xdr:col>
      <xdr:colOff>386080</xdr:colOff>
      <xdr:row>9</xdr:row>
      <xdr:rowOff>726789</xdr:rowOff>
    </xdr:to>
    <xdr:graphicFrame macro="">
      <xdr:nvGraphicFramePr>
        <xdr:cNvPr id="2" name="2 Gráfico">
          <a:extLst>
            <a:ext uri="{FF2B5EF4-FFF2-40B4-BE49-F238E27FC236}">
              <a16:creationId xmlns:a16="http://schemas.microsoft.com/office/drawing/2014/main" id="{2CD00EB5-4033-4FE5-AE7E-E2B44410D3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106680</xdr:colOff>
      <xdr:row>9</xdr:row>
      <xdr:rowOff>782320</xdr:rowOff>
    </xdr:from>
    <xdr:to>
      <xdr:col>24</xdr:col>
      <xdr:colOff>388620</xdr:colOff>
      <xdr:row>18</xdr:row>
      <xdr:rowOff>91335</xdr:rowOff>
    </xdr:to>
    <xdr:graphicFrame macro="">
      <xdr:nvGraphicFramePr>
        <xdr:cNvPr id="3" name="1 Gráfico">
          <a:extLst>
            <a:ext uri="{FF2B5EF4-FFF2-40B4-BE49-F238E27FC236}">
              <a16:creationId xmlns:a16="http://schemas.microsoft.com/office/drawing/2014/main" id="{AA6A5916-0B82-4251-A2C0-92747D55A7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1668184</xdr:colOff>
      <xdr:row>1</xdr:row>
      <xdr:rowOff>44575</xdr:rowOff>
    </xdr:from>
    <xdr:to>
      <xdr:col>1</xdr:col>
      <xdr:colOff>2537461</xdr:colOff>
      <xdr:row>3</xdr:row>
      <xdr:rowOff>119226</xdr:rowOff>
    </xdr:to>
    <xdr:pic>
      <xdr:nvPicPr>
        <xdr:cNvPr id="4" name="1 Imagen">
          <a:extLst>
            <a:ext uri="{FF2B5EF4-FFF2-40B4-BE49-F238E27FC236}">
              <a16:creationId xmlns:a16="http://schemas.microsoft.com/office/drawing/2014/main" id="{188D2E82-11FF-4E6B-B0C0-A96F9E6D1E64}"/>
            </a:ext>
          </a:extLst>
        </xdr:cNvPr>
        <xdr:cNvPicPr>
          <a:picLocks noChangeAspect="1"/>
        </xdr:cNvPicPr>
      </xdr:nvPicPr>
      <xdr:blipFill>
        <a:blip xmlns:r="http://schemas.openxmlformats.org/officeDocument/2006/relationships" r:embed="rId3"/>
        <a:stretch>
          <a:fillRect/>
        </a:stretch>
      </xdr:blipFill>
      <xdr:spPr>
        <a:xfrm>
          <a:off x="1927264" y="235075"/>
          <a:ext cx="869277" cy="440411"/>
        </a:xfrm>
        <a:prstGeom prst="rect">
          <a:avLst/>
        </a:prstGeom>
      </xdr:spPr>
    </xdr:pic>
    <xdr:clientData/>
  </xdr:twoCellAnchor>
  <xdr:twoCellAnchor>
    <xdr:from>
      <xdr:col>1</xdr:col>
      <xdr:colOff>26222</xdr:colOff>
      <xdr:row>0</xdr:row>
      <xdr:rowOff>155486</xdr:rowOff>
    </xdr:from>
    <xdr:to>
      <xdr:col>1</xdr:col>
      <xdr:colOff>1539240</xdr:colOff>
      <xdr:row>4</xdr:row>
      <xdr:rowOff>106680</xdr:rowOff>
    </xdr:to>
    <xdr:grpSp>
      <xdr:nvGrpSpPr>
        <xdr:cNvPr id="5" name="Grupo 4">
          <a:extLst>
            <a:ext uri="{FF2B5EF4-FFF2-40B4-BE49-F238E27FC236}">
              <a16:creationId xmlns:a16="http://schemas.microsoft.com/office/drawing/2014/main" id="{953464DC-3C70-4EF3-872D-C98E640218D5}"/>
            </a:ext>
          </a:extLst>
        </xdr:cNvPr>
        <xdr:cNvGrpSpPr/>
      </xdr:nvGrpSpPr>
      <xdr:grpSpPr>
        <a:xfrm>
          <a:off x="231962" y="155486"/>
          <a:ext cx="1513018" cy="697954"/>
          <a:chOff x="56589" y="1697327"/>
          <a:chExt cx="2514600" cy="1378202"/>
        </a:xfrm>
      </xdr:grpSpPr>
      <xdr:sp macro="" textlink="">
        <xdr:nvSpPr>
          <xdr:cNvPr id="6" name="Pentágono 5">
            <a:extLst>
              <a:ext uri="{FF2B5EF4-FFF2-40B4-BE49-F238E27FC236}">
                <a16:creationId xmlns:a16="http://schemas.microsoft.com/office/drawing/2014/main" id="{FC3E759C-CB47-3FE4-9984-A6FC16517BFA}"/>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7" name="CuadroTexto 6">
            <a:extLst>
              <a:ext uri="{FF2B5EF4-FFF2-40B4-BE49-F238E27FC236}">
                <a16:creationId xmlns:a16="http://schemas.microsoft.com/office/drawing/2014/main" id="{1539AAD7-DD60-870E-5C42-777C7A72A008}"/>
              </a:ext>
            </a:extLst>
          </xdr:cNvPr>
          <xdr:cNvSpPr txBox="1"/>
        </xdr:nvSpPr>
        <xdr:spPr>
          <a:xfrm>
            <a:off x="67867" y="1697327"/>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Residuos peligrosos por</a:t>
            </a:r>
            <a:r>
              <a:rPr lang="es-ES" sz="1100" b="1" baseline="0">
                <a:solidFill>
                  <a:schemeClr val="dk1"/>
                </a:solidFill>
                <a:effectLst/>
                <a:latin typeface="+mn-lt"/>
                <a:ea typeface="+mn-ea"/>
                <a:cs typeface="+mn-cs"/>
              </a:rPr>
              <a:t> tipo de aprovechamiento</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14</xdr:col>
      <xdr:colOff>767004</xdr:colOff>
      <xdr:row>1</xdr:row>
      <xdr:rowOff>122295</xdr:rowOff>
    </xdr:from>
    <xdr:to>
      <xdr:col>15</xdr:col>
      <xdr:colOff>660249</xdr:colOff>
      <xdr:row>3</xdr:row>
      <xdr:rowOff>39969</xdr:rowOff>
    </xdr:to>
    <xdr:sp macro="" textlink="">
      <xdr:nvSpPr>
        <xdr:cNvPr id="8" name="Rectángulo redondeado 3">
          <a:hlinkClick xmlns:r="http://schemas.openxmlformats.org/officeDocument/2006/relationships" r:id="rId4"/>
          <a:extLst>
            <a:ext uri="{FF2B5EF4-FFF2-40B4-BE49-F238E27FC236}">
              <a16:creationId xmlns:a16="http://schemas.microsoft.com/office/drawing/2014/main" id="{33A47C25-C0F7-4BA5-8DAA-591A455AA4F2}"/>
            </a:ext>
          </a:extLst>
        </xdr:cNvPr>
        <xdr:cNvSpPr/>
      </xdr:nvSpPr>
      <xdr:spPr>
        <a:xfrm>
          <a:off x="13027584" y="312795"/>
          <a:ext cx="685725" cy="28343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C016E-C46D-410A-8832-4CEF7392ACC4}">
  <dimension ref="B1:P26"/>
  <sheetViews>
    <sheetView workbookViewId="0">
      <selection activeCell="E26" sqref="E26"/>
    </sheetView>
  </sheetViews>
  <sheetFormatPr baseColWidth="10" defaultColWidth="11.44140625" defaultRowHeight="14.4" x14ac:dyDescent="0.3"/>
  <cols>
    <col min="1" max="1" width="1.77734375" style="5" customWidth="1"/>
    <col min="2" max="2" width="2.109375" style="5" customWidth="1"/>
    <col min="3" max="3" width="7.21875" style="5" customWidth="1"/>
    <col min="4" max="10" width="11.44140625" style="5"/>
    <col min="11" max="11" width="4.21875" style="5" customWidth="1"/>
    <col min="12" max="16384" width="11.44140625" style="5"/>
  </cols>
  <sheetData>
    <row r="1" spans="2:16" ht="15" thickBot="1" x14ac:dyDescent="0.35"/>
    <row r="2" spans="2:16" ht="28.5" customHeight="1" x14ac:dyDescent="0.3">
      <c r="B2" s="6" t="s">
        <v>580</v>
      </c>
      <c r="C2" s="7"/>
      <c r="D2" s="7"/>
      <c r="E2" s="7"/>
      <c r="F2" s="7"/>
      <c r="G2" s="7"/>
      <c r="H2" s="7"/>
      <c r="I2" s="7"/>
      <c r="J2" s="7"/>
      <c r="K2" s="7"/>
      <c r="L2" s="7"/>
      <c r="M2" s="7"/>
      <c r="N2" s="7"/>
      <c r="O2" s="7"/>
      <c r="P2" s="8"/>
    </row>
    <row r="3" spans="2:16" ht="15" customHeight="1" x14ac:dyDescent="0.3">
      <c r="B3" s="9"/>
      <c r="C3" s="10"/>
      <c r="D3" s="10"/>
      <c r="E3" s="10"/>
      <c r="F3" s="10"/>
      <c r="G3" s="10"/>
      <c r="H3" s="10"/>
      <c r="I3" s="10"/>
      <c r="J3" s="10"/>
      <c r="K3" s="10"/>
      <c r="L3" s="10"/>
      <c r="M3" s="10"/>
      <c r="N3" s="10"/>
      <c r="O3" s="10"/>
      <c r="P3" s="11"/>
    </row>
    <row r="4" spans="2:16" ht="15" thickBot="1" x14ac:dyDescent="0.35">
      <c r="B4" s="12"/>
      <c r="C4" s="13"/>
      <c r="D4" s="13"/>
      <c r="E4" s="13"/>
      <c r="F4" s="13"/>
      <c r="G4" s="13"/>
      <c r="H4" s="13"/>
      <c r="I4" s="13"/>
      <c r="J4" s="13"/>
      <c r="K4" s="13"/>
      <c r="L4" s="13"/>
      <c r="M4" s="13"/>
      <c r="N4" s="13"/>
      <c r="O4" s="13"/>
      <c r="P4" s="14"/>
    </row>
    <row r="5" spans="2:16" ht="15.6" x14ac:dyDescent="0.3">
      <c r="B5" s="15"/>
      <c r="C5" s="15"/>
      <c r="D5" s="15"/>
      <c r="E5" s="15"/>
      <c r="F5" s="15"/>
      <c r="G5" s="15"/>
      <c r="H5" s="15"/>
      <c r="I5" s="15"/>
      <c r="J5" s="15"/>
      <c r="K5" s="15"/>
      <c r="L5" s="15"/>
      <c r="M5" s="15"/>
      <c r="N5" s="15"/>
      <c r="O5" s="15"/>
      <c r="P5" s="15"/>
    </row>
    <row r="6" spans="2:16" ht="24.6" x14ac:dyDescent="0.4">
      <c r="B6" s="16"/>
      <c r="D6" s="16"/>
      <c r="J6" s="17" t="s">
        <v>576</v>
      </c>
    </row>
    <row r="7" spans="2:16" ht="24.6" x14ac:dyDescent="0.4">
      <c r="B7" s="16"/>
      <c r="C7" s="17"/>
      <c r="D7" s="16"/>
    </row>
    <row r="8" spans="2:16" ht="16.8" x14ac:dyDescent="0.3">
      <c r="B8" s="16"/>
      <c r="C8" s="18" t="s">
        <v>577</v>
      </c>
      <c r="D8" s="18" t="s">
        <v>578</v>
      </c>
      <c r="E8" s="19"/>
      <c r="F8" s="19"/>
      <c r="G8" s="19"/>
      <c r="H8" s="19"/>
      <c r="I8" s="19"/>
      <c r="J8" s="19"/>
      <c r="K8" s="19"/>
      <c r="L8" s="19"/>
      <c r="M8" s="19"/>
      <c r="N8" s="19"/>
      <c r="O8" s="19"/>
      <c r="P8" s="19"/>
    </row>
    <row r="9" spans="2:16" ht="16.8" x14ac:dyDescent="0.3">
      <c r="B9" s="16"/>
      <c r="C9" s="18"/>
      <c r="D9" s="18"/>
      <c r="E9" s="19"/>
      <c r="F9" s="19"/>
      <c r="G9" s="19"/>
      <c r="H9" s="19"/>
      <c r="I9" s="19"/>
      <c r="J9" s="19"/>
      <c r="K9" s="19"/>
      <c r="L9" s="19"/>
      <c r="M9" s="19"/>
      <c r="N9" s="19"/>
      <c r="O9" s="19"/>
      <c r="P9" s="19"/>
    </row>
    <row r="10" spans="2:16" ht="16.8" x14ac:dyDescent="0.3">
      <c r="C10" s="20">
        <v>1</v>
      </c>
      <c r="D10" s="21" t="s">
        <v>579</v>
      </c>
      <c r="E10" s="21"/>
      <c r="F10" s="21"/>
      <c r="G10" s="21"/>
      <c r="H10" s="21"/>
      <c r="I10" s="21"/>
      <c r="J10" s="21"/>
      <c r="K10" s="21"/>
      <c r="L10" s="21"/>
      <c r="M10" s="21"/>
      <c r="N10" s="21"/>
      <c r="O10" s="21"/>
      <c r="P10" s="21"/>
    </row>
    <row r="11" spans="2:16" ht="16.8" x14ac:dyDescent="0.3">
      <c r="C11" s="20">
        <v>2</v>
      </c>
      <c r="D11" s="21" t="s">
        <v>585</v>
      </c>
      <c r="E11" s="21"/>
      <c r="F11" s="21"/>
      <c r="G11" s="21"/>
      <c r="H11" s="21"/>
      <c r="I11" s="21"/>
      <c r="J11" s="21"/>
      <c r="K11" s="21"/>
      <c r="L11" s="21"/>
      <c r="M11" s="21"/>
      <c r="N11" s="21"/>
      <c r="O11" s="21"/>
      <c r="P11" s="21"/>
    </row>
    <row r="12" spans="2:16" ht="16.8" x14ac:dyDescent="0.3">
      <c r="C12" s="20">
        <v>3</v>
      </c>
      <c r="D12" s="21" t="s">
        <v>586</v>
      </c>
      <c r="E12" s="21"/>
      <c r="F12" s="21"/>
      <c r="G12" s="21"/>
      <c r="H12" s="21"/>
      <c r="I12" s="21"/>
      <c r="J12" s="21"/>
      <c r="K12" s="21"/>
      <c r="L12" s="21"/>
      <c r="M12" s="21"/>
      <c r="N12" s="21"/>
      <c r="O12" s="21"/>
      <c r="P12" s="21"/>
    </row>
    <row r="13" spans="2:16" ht="16.8" x14ac:dyDescent="0.3">
      <c r="C13" s="20">
        <v>4</v>
      </c>
      <c r="D13" s="21" t="s">
        <v>587</v>
      </c>
      <c r="E13" s="21"/>
      <c r="F13" s="21"/>
      <c r="G13" s="21"/>
      <c r="H13" s="21"/>
      <c r="I13" s="21"/>
      <c r="J13" s="21"/>
      <c r="K13" s="21"/>
      <c r="L13" s="21"/>
      <c r="M13" s="21"/>
      <c r="N13" s="21"/>
      <c r="O13" s="21"/>
      <c r="P13" s="21"/>
    </row>
    <row r="14" spans="2:16" ht="16.8" x14ac:dyDescent="0.3">
      <c r="C14" s="20">
        <v>5</v>
      </c>
      <c r="D14" s="21" t="s">
        <v>588</v>
      </c>
      <c r="E14" s="21"/>
      <c r="F14" s="21"/>
      <c r="G14" s="21"/>
      <c r="H14" s="21"/>
      <c r="I14" s="21"/>
      <c r="J14" s="21"/>
      <c r="K14" s="21"/>
      <c r="L14" s="21"/>
      <c r="M14" s="21"/>
      <c r="N14" s="21"/>
      <c r="O14" s="21"/>
      <c r="P14" s="21"/>
    </row>
    <row r="15" spans="2:16" ht="16.8" x14ac:dyDescent="0.3">
      <c r="C15" s="20">
        <v>6</v>
      </c>
      <c r="D15" s="21" t="s">
        <v>596</v>
      </c>
      <c r="E15" s="21"/>
      <c r="F15" s="21"/>
      <c r="G15" s="21"/>
      <c r="H15" s="21"/>
      <c r="I15" s="21"/>
      <c r="J15" s="21"/>
      <c r="K15" s="21"/>
      <c r="L15" s="21"/>
      <c r="M15" s="21"/>
      <c r="N15" s="21"/>
      <c r="O15" s="21"/>
      <c r="P15" s="21"/>
    </row>
    <row r="16" spans="2:16" ht="16.8" x14ac:dyDescent="0.3">
      <c r="C16" s="20">
        <v>7</v>
      </c>
      <c r="D16" s="21" t="s">
        <v>589</v>
      </c>
      <c r="E16" s="21"/>
      <c r="F16" s="21"/>
      <c r="G16" s="21"/>
      <c r="H16" s="21"/>
      <c r="I16" s="21"/>
      <c r="J16" s="21"/>
      <c r="K16" s="21"/>
      <c r="L16" s="21"/>
      <c r="M16" s="21"/>
      <c r="N16" s="21"/>
      <c r="O16" s="21"/>
      <c r="P16" s="21"/>
    </row>
    <row r="17" spans="3:16" ht="16.8" x14ac:dyDescent="0.3">
      <c r="C17" s="20">
        <v>8</v>
      </c>
      <c r="D17" s="21" t="s">
        <v>590</v>
      </c>
      <c r="E17" s="21"/>
      <c r="F17" s="21"/>
      <c r="G17" s="21"/>
      <c r="H17" s="21"/>
      <c r="I17" s="21"/>
      <c r="J17" s="21"/>
      <c r="K17" s="21"/>
      <c r="L17" s="21"/>
      <c r="M17" s="21"/>
      <c r="N17" s="21"/>
      <c r="O17" s="21"/>
      <c r="P17" s="21"/>
    </row>
    <row r="18" spans="3:16" ht="16.8" x14ac:dyDescent="0.3">
      <c r="C18" s="20">
        <v>9</v>
      </c>
      <c r="D18" s="21" t="s">
        <v>591</v>
      </c>
      <c r="E18" s="21"/>
      <c r="F18" s="21"/>
      <c r="G18" s="21"/>
      <c r="H18" s="21"/>
      <c r="I18" s="21"/>
      <c r="J18" s="21"/>
      <c r="K18" s="21"/>
      <c r="L18" s="21"/>
      <c r="M18" s="21"/>
      <c r="N18" s="21"/>
      <c r="O18" s="21"/>
      <c r="P18" s="21"/>
    </row>
    <row r="19" spans="3:16" ht="16.8" x14ac:dyDescent="0.3">
      <c r="C19" s="20">
        <v>10</v>
      </c>
      <c r="D19" s="21" t="s">
        <v>592</v>
      </c>
      <c r="E19" s="21"/>
      <c r="F19" s="21"/>
      <c r="G19" s="21"/>
      <c r="H19" s="21"/>
      <c r="I19" s="21"/>
      <c r="J19" s="21"/>
      <c r="K19" s="21"/>
      <c r="L19" s="21"/>
      <c r="M19" s="21"/>
      <c r="N19" s="21"/>
      <c r="O19" s="21"/>
      <c r="P19" s="21"/>
    </row>
    <row r="20" spans="3:16" ht="16.8" x14ac:dyDescent="0.3">
      <c r="C20" s="20">
        <v>11</v>
      </c>
      <c r="D20" s="21" t="s">
        <v>593</v>
      </c>
      <c r="E20" s="21"/>
      <c r="F20" s="21"/>
      <c r="G20" s="21"/>
      <c r="H20" s="21"/>
      <c r="I20" s="21"/>
      <c r="J20" s="21"/>
      <c r="K20" s="21"/>
      <c r="L20" s="21"/>
      <c r="M20" s="21"/>
      <c r="N20" s="21"/>
      <c r="O20" s="21"/>
      <c r="P20" s="21"/>
    </row>
    <row r="21" spans="3:16" ht="16.8" x14ac:dyDescent="0.3">
      <c r="C21" s="20">
        <v>12</v>
      </c>
      <c r="D21" s="21" t="s">
        <v>594</v>
      </c>
      <c r="E21" s="21"/>
      <c r="F21" s="21"/>
      <c r="G21" s="21"/>
      <c r="H21" s="21"/>
      <c r="I21" s="21"/>
      <c r="J21" s="21"/>
      <c r="K21" s="21"/>
      <c r="L21" s="21"/>
      <c r="M21" s="21"/>
      <c r="N21" s="21"/>
      <c r="O21" s="21"/>
      <c r="P21" s="21"/>
    </row>
    <row r="22" spans="3:16" ht="16.8" x14ac:dyDescent="0.3">
      <c r="C22" s="20">
        <v>13</v>
      </c>
      <c r="D22" s="21" t="s">
        <v>595</v>
      </c>
      <c r="E22" s="21"/>
      <c r="F22" s="21"/>
      <c r="G22" s="21"/>
      <c r="H22" s="21"/>
      <c r="I22" s="21"/>
      <c r="J22" s="21"/>
      <c r="K22" s="21"/>
      <c r="L22" s="21"/>
      <c r="M22" s="21"/>
      <c r="N22" s="21"/>
      <c r="O22" s="21"/>
      <c r="P22" s="21"/>
    </row>
    <row r="23" spans="3:16" ht="18" x14ac:dyDescent="0.35">
      <c r="C23" s="22"/>
      <c r="D23" s="23"/>
    </row>
    <row r="24" spans="3:16" ht="18" x14ac:dyDescent="0.35">
      <c r="C24" s="22"/>
      <c r="D24" s="23"/>
    </row>
    <row r="25" spans="3:16" ht="18" x14ac:dyDescent="0.35">
      <c r="C25" s="22"/>
      <c r="D25" s="23"/>
    </row>
    <row r="26" spans="3:16" ht="18" x14ac:dyDescent="0.35">
      <c r="C26" s="22"/>
      <c r="D26" s="23"/>
    </row>
  </sheetData>
  <mergeCells count="14">
    <mergeCell ref="D21:P21"/>
    <mergeCell ref="D22:P22"/>
    <mergeCell ref="D15:P15"/>
    <mergeCell ref="D16:P16"/>
    <mergeCell ref="D17:P17"/>
    <mergeCell ref="D18:P18"/>
    <mergeCell ref="D19:P19"/>
    <mergeCell ref="D20:P20"/>
    <mergeCell ref="B2:P4"/>
    <mergeCell ref="D10:P10"/>
    <mergeCell ref="D11:P11"/>
    <mergeCell ref="D12:P12"/>
    <mergeCell ref="D13:P13"/>
    <mergeCell ref="D14:P14"/>
  </mergeCells>
  <hyperlinks>
    <hyperlink ref="D10" location="'RPG por corriente de residuo'!A1" display="Cantidad de residuos o desechos peligrosos generada por corriente o tipo de residuo" xr:uid="{27FB2D0B-A5D0-4B6F-BCB1-E4E5EF1E2566}"/>
    <hyperlink ref="D12" location="'RPG por Actividad product. CIIU'!A1" display="Cantidad de residuos peligrosos generada por las actividades productivas - CIIU" xr:uid="{7E918645-5AA4-4C66-BF28-ED019A69D5BB}"/>
    <hyperlink ref="D14" location="'RPG por municipio'!A1" display=" Cantidad de residuos peligrosos generada por municipio " xr:uid="{A4A01C77-56B5-4685-9A42-FFFEAFB0FE3B}"/>
    <hyperlink ref="D16" location="'RP Almacenados por corriente'!A1" display="Cantidad de residuos peligrosos almacenada según corriente de residuo" xr:uid="{398EDD1B-BC7A-4F7A-8351-E7EF04677DE8}"/>
    <hyperlink ref="D17" location="'RP Aprovechados por corriente'!A1" display="Cantidad de residuos peligrosos aprovechada según corriente de residuo" xr:uid="{85381129-EEF1-4D5F-9E6D-FD5992A94D36}"/>
    <hyperlink ref="D18" location="'Tipo de aprov. por corriente'!A1" display="Cantidad de residuos peligrosos según tipo de aprovechamiento " xr:uid="{1BC65666-BEA7-4148-9BD0-78D6FA3114AF}"/>
    <hyperlink ref="D19" location="'RP Tratados por corriente'!A1" display="Cantidad de residuos peligrosos tratada según corriente de residuo" xr:uid="{B80BCBA1-2030-4287-BD45-77150F96ECCC}"/>
    <hyperlink ref="D20" location="'Tipo de tratam. por corrient'!A1" display="Cantidad de residuos peligrosos según tipo de tratamiento" xr:uid="{8839219A-C200-4F4E-A8D0-E2B0489EC623}"/>
    <hyperlink ref="D21" location="'RP Dispuestos por corriente'!A1" display="Cantidad de residuos peligrosos dispuesta según corriente de residuo" xr:uid="{F51A86E3-EEA4-42E3-A6D8-955481BB8836}"/>
    <hyperlink ref="D22" location="'Tipo de disp. final por corr.'!A1" display="Cantidad de residuos peligrosos según tipo de disposición final" xr:uid="{24E57DD8-8757-46A1-A5A6-5E5EB44C5B95}"/>
    <hyperlink ref="D15" location="'Tipo de manejo por CIIU'!A1" display="Cantidad de residuos peligrosos por actividad productiva según el tipo de manejo" xr:uid="{3453B9F2-E1EA-452A-96B4-E76DD89F8DE1}"/>
    <hyperlink ref="D11" location="'RPG por Actividad product. CIIU'!A1" display="Cantidad de residuos peligrosos generada por las actividades productivas - CIIU" xr:uid="{FA661C88-9319-4ECF-9A99-5DEBC56F9227}"/>
    <hyperlink ref="D11:P11" location="'Corriente-Estado'!A1" display="Cantidad de residuos peligrosos generada por corriente o tipo de residuo" xr:uid="{A432F1EC-6642-4AB3-94A1-1D937CB92742}"/>
    <hyperlink ref="D12:P12" location="Especial!A1" display="Cantidad de residuos peligrosos generada por las actividades productivas - CIIU" xr:uid="{DFE396FB-E5AC-4A50-82F5-EA917153E24E}"/>
    <hyperlink ref="D13" location="'RPG por municipio'!A1" display=" Cantidad de residuos peligrosos generada por municipio " xr:uid="{7D50E2A2-B4F4-467C-A1D8-BDAE6620BF7F}"/>
    <hyperlink ref="D13:P13" location="'CIIU-Estado'!A1" display="Cantidad de residuos peligrosos generada por CIIU o actividad económica" xr:uid="{059F1131-FCB5-4E59-8524-5199B1E1EA61}"/>
    <hyperlink ref="D14:P14" location="'Municipio-Estado'!A1" display="Cantidad de residuos peligrosos generada por municipio " xr:uid="{43BDAD43-5435-445B-A3AC-B742BFAC3615}"/>
    <hyperlink ref="D15:P15" location="'CIIU-Manejo'!A1" display="Cantidad de residuos peligrosos por actividad económica según el tipo de manejo del residuo" xr:uid="{1295072E-6327-4BCE-A590-CE5E52C01161}"/>
    <hyperlink ref="D16:P16" location="Almacenado!A1" display="Cantidad de residuos peligrosos almacenada según corriente de residuo" xr:uid="{4C96BEFB-FFD4-44DD-949B-9621E6509A10}"/>
    <hyperlink ref="D17:P17" location="'Corriente-TipoAprov'!A1" display="Cantidad de residuos peligrosos aprovechada según corriente de residuo" xr:uid="{31D6408A-5E19-495C-B0FA-43B80B3039C4}"/>
    <hyperlink ref="D18:P18" location="'Aprov-Estado'!A1" display="Cantidad de residuos peligrosos según tipo de aprovechamiento " xr:uid="{51E4833F-9A60-4700-9AD6-47ADDC44F10D}"/>
    <hyperlink ref="D19:P19" location="'Corriente-TipoTto'!A1" display="Cantidad de residuos peligrosos tratada según corriente de residuo" xr:uid="{B44C695C-EC8D-40F0-80DC-4D4F9CD909CD}"/>
    <hyperlink ref="D20:P20" location="'Tto-Estado'!A1" display="Cantidad de residuos peligrosos según tipo de tratamiento" xr:uid="{57401233-CAD9-44E7-A8D4-077B459C590C}"/>
    <hyperlink ref="D21:P21" location="'Corriente-TipoDisp'!A1" display="Cantidad de residuos peligrosos dispuesta según corriente de residuo" xr:uid="{03160A2F-530F-4B9B-A3AA-CDA583FC4A0C}"/>
    <hyperlink ref="D22:P22" location="'Disp-Estado'!A1" display="Cantidad de residuos peligrosos según tipo de disposición final" xr:uid="{B9A18CD7-E699-46E1-8E82-B29927AB3514}"/>
    <hyperlink ref="D10:P10" location="Tamaño!A1" display="Cantidad de residuos o desechos peligrosos generada por corriente o tipo de residuo" xr:uid="{C4E241A1-30AF-4457-B265-98328D20E567}"/>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670C4-991D-4597-B84E-9B61FA399E6D}">
  <dimension ref="A1:P117"/>
  <sheetViews>
    <sheetView workbookViewId="0"/>
  </sheetViews>
  <sheetFormatPr baseColWidth="10" defaultRowHeight="14.4" x14ac:dyDescent="0.3"/>
  <cols>
    <col min="1" max="1" width="3.33203125" style="36" customWidth="1"/>
    <col min="2" max="2" width="81.21875" style="36" customWidth="1"/>
    <col min="3" max="3" width="11.5546875" style="36"/>
    <col min="4" max="4" width="10.21875" style="36" customWidth="1"/>
    <col min="5" max="5" width="10" style="36" customWidth="1"/>
    <col min="6" max="6" width="7.5546875" style="78" customWidth="1"/>
    <col min="7" max="7" width="8" style="78" customWidth="1"/>
    <col min="8" max="16384" width="11.5546875" style="36"/>
  </cols>
  <sheetData>
    <row r="1" spans="1:16" ht="15" thickBot="1" x14ac:dyDescent="0.35">
      <c r="F1" s="36"/>
      <c r="G1" s="36"/>
    </row>
    <row r="2" spans="1:16" ht="14.4" customHeight="1" x14ac:dyDescent="0.3">
      <c r="B2" s="37" t="s">
        <v>582</v>
      </c>
      <c r="C2" s="38"/>
      <c r="D2" s="38"/>
      <c r="E2" s="38"/>
      <c r="F2" s="38"/>
      <c r="G2" s="38"/>
      <c r="H2" s="38"/>
      <c r="I2" s="38"/>
      <c r="J2" s="38"/>
      <c r="K2" s="38"/>
      <c r="L2" s="38"/>
      <c r="M2" s="39"/>
      <c r="N2" s="89"/>
      <c r="O2" s="89"/>
      <c r="P2" s="89"/>
    </row>
    <row r="3" spans="1:16" x14ac:dyDescent="0.3">
      <c r="B3" s="41"/>
      <c r="C3" s="77"/>
      <c r="D3" s="77"/>
      <c r="E3" s="77"/>
      <c r="F3" s="77"/>
      <c r="G3" s="77"/>
      <c r="H3" s="77"/>
      <c r="I3" s="77"/>
      <c r="J3" s="77"/>
      <c r="K3" s="77"/>
      <c r="L3" s="77"/>
      <c r="M3" s="42"/>
      <c r="N3" s="89"/>
      <c r="O3" s="89"/>
      <c r="P3" s="89"/>
    </row>
    <row r="4" spans="1:16" ht="15" thickBot="1" x14ac:dyDescent="0.35">
      <c r="B4" s="43"/>
      <c r="C4" s="44"/>
      <c r="D4" s="44"/>
      <c r="E4" s="44"/>
      <c r="F4" s="44"/>
      <c r="G4" s="44"/>
      <c r="H4" s="44"/>
      <c r="I4" s="44"/>
      <c r="J4" s="44"/>
      <c r="K4" s="44"/>
      <c r="L4" s="44"/>
      <c r="M4" s="45"/>
      <c r="N4" s="89"/>
      <c r="O4" s="89"/>
      <c r="P4" s="89"/>
    </row>
    <row r="5" spans="1:16" s="86" customFormat="1" x14ac:dyDescent="0.3">
      <c r="A5" s="87"/>
      <c r="C5" s="86" t="s">
        <v>460</v>
      </c>
      <c r="D5" s="86" t="s">
        <v>461</v>
      </c>
      <c r="E5" s="86" t="s">
        <v>462</v>
      </c>
      <c r="F5" s="86" t="s">
        <v>463</v>
      </c>
      <c r="G5" s="86" t="s">
        <v>464</v>
      </c>
      <c r="H5" s="86" t="s">
        <v>465</v>
      </c>
      <c r="I5" s="86" t="s">
        <v>466</v>
      </c>
      <c r="J5" s="86" t="s">
        <v>467</v>
      </c>
      <c r="K5" s="86" t="s">
        <v>468</v>
      </c>
      <c r="L5" s="86" t="s">
        <v>469</v>
      </c>
      <c r="M5" s="86" t="s">
        <v>470</v>
      </c>
      <c r="N5" s="86" t="s">
        <v>471</v>
      </c>
      <c r="O5" s="86" t="s">
        <v>472</v>
      </c>
      <c r="P5" s="86" t="s">
        <v>473</v>
      </c>
    </row>
    <row r="6" spans="1:16" ht="21.6" x14ac:dyDescent="0.3">
      <c r="B6" s="70" t="s">
        <v>0</v>
      </c>
      <c r="C6" s="70" t="s">
        <v>330</v>
      </c>
      <c r="D6" s="70" t="s">
        <v>331</v>
      </c>
      <c r="E6" s="70" t="s">
        <v>1</v>
      </c>
      <c r="F6" s="70" t="s">
        <v>583</v>
      </c>
      <c r="G6" s="70" t="s">
        <v>584</v>
      </c>
    </row>
    <row r="7" spans="1:16" x14ac:dyDescent="0.3">
      <c r="B7" s="79" t="s">
        <v>4</v>
      </c>
      <c r="C7" s="80">
        <v>2138518.67</v>
      </c>
      <c r="D7" s="80">
        <v>1087148.51</v>
      </c>
      <c r="E7" s="80">
        <v>300</v>
      </c>
      <c r="F7" s="81">
        <f t="shared" ref="F7:F38" si="0">SUM(C7:E7)</f>
        <v>3225967.1799999997</v>
      </c>
      <c r="G7" s="81">
        <f>F7/1000</f>
        <v>3225.9671799999996</v>
      </c>
    </row>
    <row r="8" spans="1:16" x14ac:dyDescent="0.3">
      <c r="B8" s="82" t="s">
        <v>19</v>
      </c>
      <c r="C8" s="83">
        <v>105861.85</v>
      </c>
      <c r="D8" s="83">
        <v>868267.45</v>
      </c>
      <c r="E8" s="83">
        <v>230.8</v>
      </c>
      <c r="F8" s="85">
        <f t="shared" si="0"/>
        <v>974360.1</v>
      </c>
      <c r="G8" s="88">
        <f t="shared" ref="G8:G71" si="1">F8/1000</f>
        <v>974.36009999999999</v>
      </c>
    </row>
    <row r="9" spans="1:16" x14ac:dyDescent="0.3">
      <c r="B9" s="82" t="s">
        <v>51</v>
      </c>
      <c r="C9" s="83">
        <v>624406.12</v>
      </c>
      <c r="D9" s="83">
        <v>0</v>
      </c>
      <c r="E9" s="83">
        <v>0</v>
      </c>
      <c r="F9" s="85">
        <f t="shared" si="0"/>
        <v>624406.12</v>
      </c>
      <c r="G9" s="88">
        <f t="shared" si="1"/>
        <v>624.40611999999999</v>
      </c>
    </row>
    <row r="10" spans="1:16" ht="40.799999999999997" x14ac:dyDescent="0.3">
      <c r="B10" s="82" t="s">
        <v>70</v>
      </c>
      <c r="C10" s="83">
        <v>256501.39</v>
      </c>
      <c r="D10" s="83">
        <v>0</v>
      </c>
      <c r="E10" s="83">
        <v>0</v>
      </c>
      <c r="F10" s="85">
        <f t="shared" si="0"/>
        <v>256501.39</v>
      </c>
      <c r="G10" s="88">
        <f t="shared" si="1"/>
        <v>256.50139000000001</v>
      </c>
    </row>
    <row r="11" spans="1:16" ht="30.6" x14ac:dyDescent="0.3">
      <c r="B11" s="82" t="s">
        <v>109</v>
      </c>
      <c r="C11" s="83">
        <v>236367.2</v>
      </c>
      <c r="D11" s="83">
        <v>0</v>
      </c>
      <c r="E11" s="83">
        <v>0</v>
      </c>
      <c r="F11" s="85">
        <f t="shared" si="0"/>
        <v>236367.2</v>
      </c>
      <c r="G11" s="88">
        <f t="shared" si="1"/>
        <v>236.36720000000003</v>
      </c>
    </row>
    <row r="12" spans="1:16" x14ac:dyDescent="0.3">
      <c r="B12" s="82" t="s">
        <v>43</v>
      </c>
      <c r="C12" s="83">
        <v>204450</v>
      </c>
      <c r="D12" s="83">
        <v>0</v>
      </c>
      <c r="E12" s="83">
        <v>0</v>
      </c>
      <c r="F12" s="85">
        <f t="shared" si="0"/>
        <v>204450</v>
      </c>
      <c r="G12" s="88">
        <f t="shared" si="1"/>
        <v>204.45</v>
      </c>
    </row>
    <row r="13" spans="1:16" x14ac:dyDescent="0.3">
      <c r="B13" s="82" t="s">
        <v>49</v>
      </c>
      <c r="C13" s="83">
        <v>178596.17</v>
      </c>
      <c r="D13" s="83">
        <v>0</v>
      </c>
      <c r="E13" s="83">
        <v>0</v>
      </c>
      <c r="F13" s="85">
        <f t="shared" si="0"/>
        <v>178596.17</v>
      </c>
      <c r="G13" s="88">
        <f t="shared" si="1"/>
        <v>178.59617</v>
      </c>
    </row>
    <row r="14" spans="1:16" x14ac:dyDescent="0.3">
      <c r="B14" s="82" t="s">
        <v>18</v>
      </c>
      <c r="C14" s="83">
        <v>123546</v>
      </c>
      <c r="D14" s="83">
        <v>32386</v>
      </c>
      <c r="E14" s="83">
        <v>0</v>
      </c>
      <c r="F14" s="85">
        <f t="shared" si="0"/>
        <v>155932</v>
      </c>
      <c r="G14" s="88">
        <f t="shared" si="1"/>
        <v>155.93199999999999</v>
      </c>
    </row>
    <row r="15" spans="1:16" x14ac:dyDescent="0.3">
      <c r="B15" s="82" t="s">
        <v>68</v>
      </c>
      <c r="C15" s="83">
        <v>145606.98000000001</v>
      </c>
      <c r="D15" s="83">
        <v>0</v>
      </c>
      <c r="E15" s="83">
        <v>0</v>
      </c>
      <c r="F15" s="85">
        <f t="shared" si="0"/>
        <v>145606.98000000001</v>
      </c>
      <c r="G15" s="88">
        <f t="shared" si="1"/>
        <v>145.60698000000002</v>
      </c>
    </row>
    <row r="16" spans="1:16" x14ac:dyDescent="0.3">
      <c r="B16" s="82" t="s">
        <v>41</v>
      </c>
      <c r="C16" s="83">
        <v>140331</v>
      </c>
      <c r="D16" s="83">
        <v>0</v>
      </c>
      <c r="E16" s="83">
        <v>0</v>
      </c>
      <c r="F16" s="85">
        <f t="shared" si="0"/>
        <v>140331</v>
      </c>
      <c r="G16" s="88">
        <f t="shared" si="1"/>
        <v>140.33099999999999</v>
      </c>
    </row>
    <row r="17" spans="2:7" ht="20.399999999999999" x14ac:dyDescent="0.3">
      <c r="B17" s="82" t="s">
        <v>20</v>
      </c>
      <c r="C17" s="83">
        <v>20370</v>
      </c>
      <c r="D17" s="83">
        <v>25855</v>
      </c>
      <c r="E17" s="83">
        <v>0</v>
      </c>
      <c r="F17" s="85">
        <f t="shared" si="0"/>
        <v>46225</v>
      </c>
      <c r="G17" s="88">
        <f t="shared" si="1"/>
        <v>46.225000000000001</v>
      </c>
    </row>
    <row r="18" spans="2:7" x14ac:dyDescent="0.3">
      <c r="B18" s="82" t="s">
        <v>103</v>
      </c>
      <c r="C18" s="80">
        <v>0</v>
      </c>
      <c r="D18" s="80">
        <v>45987.6</v>
      </c>
      <c r="E18" s="80">
        <v>0</v>
      </c>
      <c r="F18" s="81">
        <f t="shared" si="0"/>
        <v>45987.6</v>
      </c>
      <c r="G18" s="81">
        <f t="shared" si="1"/>
        <v>45.9876</v>
      </c>
    </row>
    <row r="19" spans="2:7" x14ac:dyDescent="0.3">
      <c r="B19" s="82" t="s">
        <v>76</v>
      </c>
      <c r="C19" s="80">
        <v>0</v>
      </c>
      <c r="D19" s="80">
        <v>42392</v>
      </c>
      <c r="E19" s="80">
        <v>0</v>
      </c>
      <c r="F19" s="81">
        <f t="shared" si="0"/>
        <v>42392</v>
      </c>
      <c r="G19" s="88">
        <f t="shared" si="1"/>
        <v>42.392000000000003</v>
      </c>
    </row>
    <row r="20" spans="2:7" x14ac:dyDescent="0.3">
      <c r="B20" s="82" t="s">
        <v>29</v>
      </c>
      <c r="C20" s="80">
        <v>10</v>
      </c>
      <c r="D20" s="80">
        <v>41751.4</v>
      </c>
      <c r="E20" s="80">
        <v>0</v>
      </c>
      <c r="F20" s="81">
        <f t="shared" si="0"/>
        <v>41761.4</v>
      </c>
      <c r="G20" s="88">
        <f t="shared" si="1"/>
        <v>41.761400000000002</v>
      </c>
    </row>
    <row r="21" spans="2:7" ht="20.399999999999999" x14ac:dyDescent="0.3">
      <c r="B21" s="82" t="s">
        <v>48</v>
      </c>
      <c r="C21" s="80">
        <v>38564.449999999997</v>
      </c>
      <c r="D21" s="80">
        <v>0.7</v>
      </c>
      <c r="E21" s="80">
        <v>5.2</v>
      </c>
      <c r="F21" s="81">
        <f t="shared" si="0"/>
        <v>38570.349999999991</v>
      </c>
      <c r="G21" s="88">
        <f t="shared" si="1"/>
        <v>38.570349999999991</v>
      </c>
    </row>
    <row r="22" spans="2:7" x14ac:dyDescent="0.3">
      <c r="B22" s="82" t="s">
        <v>30</v>
      </c>
      <c r="C22" s="80">
        <v>5098</v>
      </c>
      <c r="D22" s="80">
        <v>17754</v>
      </c>
      <c r="E22" s="80">
        <v>0</v>
      </c>
      <c r="F22" s="81">
        <f t="shared" si="0"/>
        <v>22852</v>
      </c>
      <c r="G22" s="88">
        <f t="shared" si="1"/>
        <v>22.852</v>
      </c>
    </row>
    <row r="23" spans="2:7" ht="20.399999999999999" x14ac:dyDescent="0.3">
      <c r="B23" s="82" t="s">
        <v>62</v>
      </c>
      <c r="C23" s="80">
        <v>16572.12</v>
      </c>
      <c r="D23" s="80">
        <v>0</v>
      </c>
      <c r="E23" s="80">
        <v>0</v>
      </c>
      <c r="F23" s="81">
        <f t="shared" si="0"/>
        <v>16572.12</v>
      </c>
      <c r="G23" s="88">
        <f t="shared" si="1"/>
        <v>16.572119999999998</v>
      </c>
    </row>
    <row r="24" spans="2:7" ht="20.399999999999999" x14ac:dyDescent="0.3">
      <c r="B24" s="82" t="s">
        <v>23</v>
      </c>
      <c r="C24" s="80">
        <v>0</v>
      </c>
      <c r="D24" s="80">
        <v>11776</v>
      </c>
      <c r="E24" s="80">
        <v>0</v>
      </c>
      <c r="F24" s="81">
        <f t="shared" si="0"/>
        <v>11776</v>
      </c>
      <c r="G24" s="88">
        <f t="shared" si="1"/>
        <v>11.776</v>
      </c>
    </row>
    <row r="25" spans="2:7" ht="20.399999999999999" x14ac:dyDescent="0.3">
      <c r="B25" s="82" t="s">
        <v>15</v>
      </c>
      <c r="C25" s="80">
        <v>10304.39</v>
      </c>
      <c r="D25" s="80">
        <v>0</v>
      </c>
      <c r="E25" s="80">
        <v>0</v>
      </c>
      <c r="F25" s="81">
        <f t="shared" si="0"/>
        <v>10304.39</v>
      </c>
      <c r="G25" s="88">
        <f t="shared" si="1"/>
        <v>10.30439</v>
      </c>
    </row>
    <row r="26" spans="2:7" ht="20.399999999999999" x14ac:dyDescent="0.3">
      <c r="B26" s="82" t="s">
        <v>110</v>
      </c>
      <c r="C26" s="80">
        <v>6341</v>
      </c>
      <c r="D26" s="80">
        <v>0</v>
      </c>
      <c r="E26" s="80">
        <v>0</v>
      </c>
      <c r="F26" s="81">
        <f t="shared" si="0"/>
        <v>6341</v>
      </c>
      <c r="G26" s="88">
        <f t="shared" si="1"/>
        <v>6.3410000000000002</v>
      </c>
    </row>
    <row r="27" spans="2:7" x14ac:dyDescent="0.3">
      <c r="B27" s="82" t="s">
        <v>27</v>
      </c>
      <c r="C27" s="80">
        <v>4495</v>
      </c>
      <c r="D27" s="80">
        <v>0</v>
      </c>
      <c r="E27" s="80">
        <v>0</v>
      </c>
      <c r="F27" s="81">
        <f t="shared" si="0"/>
        <v>4495</v>
      </c>
      <c r="G27" s="88">
        <f t="shared" si="1"/>
        <v>4.4950000000000001</v>
      </c>
    </row>
    <row r="28" spans="2:7" ht="20.399999999999999" x14ac:dyDescent="0.3">
      <c r="B28" s="82" t="s">
        <v>12</v>
      </c>
      <c r="C28" s="80">
        <v>4427.63</v>
      </c>
      <c r="D28" s="80">
        <v>0</v>
      </c>
      <c r="E28" s="80">
        <v>0</v>
      </c>
      <c r="F28" s="81">
        <f t="shared" si="0"/>
        <v>4427.63</v>
      </c>
      <c r="G28" s="88">
        <f t="shared" si="1"/>
        <v>4.4276299999999997</v>
      </c>
    </row>
    <row r="29" spans="2:7" ht="20.399999999999999" x14ac:dyDescent="0.3">
      <c r="B29" s="82" t="s">
        <v>97</v>
      </c>
      <c r="C29" s="80">
        <v>2497</v>
      </c>
      <c r="D29" s="80">
        <v>0</v>
      </c>
      <c r="E29" s="80">
        <v>0</v>
      </c>
      <c r="F29" s="81">
        <f t="shared" si="0"/>
        <v>2497</v>
      </c>
      <c r="G29" s="81">
        <f t="shared" si="1"/>
        <v>2.4969999999999999</v>
      </c>
    </row>
    <row r="30" spans="2:7" x14ac:dyDescent="0.3">
      <c r="B30" s="82" t="s">
        <v>11</v>
      </c>
      <c r="C30" s="80">
        <v>2201.4</v>
      </c>
      <c r="D30" s="80">
        <v>0</v>
      </c>
      <c r="E30" s="80">
        <v>0</v>
      </c>
      <c r="F30" s="81">
        <f t="shared" si="0"/>
        <v>2201.4</v>
      </c>
      <c r="G30" s="88">
        <f t="shared" si="1"/>
        <v>2.2014</v>
      </c>
    </row>
    <row r="31" spans="2:7" x14ac:dyDescent="0.3">
      <c r="B31" s="82" t="s">
        <v>56</v>
      </c>
      <c r="C31" s="80">
        <v>2112</v>
      </c>
      <c r="D31" s="80">
        <v>0</v>
      </c>
      <c r="E31" s="80">
        <v>0</v>
      </c>
      <c r="F31" s="81">
        <f t="shared" si="0"/>
        <v>2112</v>
      </c>
      <c r="G31" s="88">
        <f t="shared" si="1"/>
        <v>2.1120000000000001</v>
      </c>
    </row>
    <row r="32" spans="2:7" x14ac:dyDescent="0.3">
      <c r="B32" s="82" t="s">
        <v>64</v>
      </c>
      <c r="C32" s="80">
        <v>1801</v>
      </c>
      <c r="D32" s="80">
        <v>0</v>
      </c>
      <c r="E32" s="80">
        <v>0</v>
      </c>
      <c r="F32" s="81">
        <f t="shared" si="0"/>
        <v>1801</v>
      </c>
      <c r="G32" s="88">
        <f t="shared" si="1"/>
        <v>1.8009999999999999</v>
      </c>
    </row>
    <row r="33" spans="2:7" x14ac:dyDescent="0.3">
      <c r="B33" s="82" t="s">
        <v>24</v>
      </c>
      <c r="C33" s="80">
        <v>1714</v>
      </c>
      <c r="D33" s="80">
        <v>0</v>
      </c>
      <c r="E33" s="80">
        <v>0</v>
      </c>
      <c r="F33" s="81">
        <f t="shared" si="0"/>
        <v>1714</v>
      </c>
      <c r="G33" s="88">
        <f t="shared" si="1"/>
        <v>1.714</v>
      </c>
    </row>
    <row r="34" spans="2:7" ht="20.399999999999999" x14ac:dyDescent="0.3">
      <c r="B34" s="82" t="s">
        <v>65</v>
      </c>
      <c r="C34" s="80">
        <v>1043</v>
      </c>
      <c r="D34" s="80">
        <v>0</v>
      </c>
      <c r="E34" s="80">
        <v>0</v>
      </c>
      <c r="F34" s="81">
        <f t="shared" si="0"/>
        <v>1043</v>
      </c>
      <c r="G34" s="88">
        <f t="shared" si="1"/>
        <v>1.0429999999999999</v>
      </c>
    </row>
    <row r="35" spans="2:7" ht="20.399999999999999" x14ac:dyDescent="0.3">
      <c r="B35" s="82" t="s">
        <v>69</v>
      </c>
      <c r="C35" s="80">
        <v>882.62</v>
      </c>
      <c r="D35" s="80">
        <v>0</v>
      </c>
      <c r="E35" s="80">
        <v>0</v>
      </c>
      <c r="F35" s="81">
        <f t="shared" si="0"/>
        <v>882.62</v>
      </c>
      <c r="G35" s="88">
        <f t="shared" si="1"/>
        <v>0.88261999999999996</v>
      </c>
    </row>
    <row r="36" spans="2:7" x14ac:dyDescent="0.3">
      <c r="B36" s="82" t="s">
        <v>16</v>
      </c>
      <c r="C36" s="80">
        <v>814.38</v>
      </c>
      <c r="D36" s="80">
        <v>0</v>
      </c>
      <c r="E36" s="80">
        <v>0</v>
      </c>
      <c r="F36" s="81">
        <f t="shared" si="0"/>
        <v>814.38</v>
      </c>
      <c r="G36" s="88">
        <f t="shared" si="1"/>
        <v>0.81437999999999999</v>
      </c>
    </row>
    <row r="37" spans="2:7" x14ac:dyDescent="0.3">
      <c r="B37" s="82" t="s">
        <v>44</v>
      </c>
      <c r="C37" s="80">
        <v>788.08</v>
      </c>
      <c r="D37" s="80">
        <v>0</v>
      </c>
      <c r="E37" s="80">
        <v>0</v>
      </c>
      <c r="F37" s="81">
        <f t="shared" si="0"/>
        <v>788.08</v>
      </c>
      <c r="G37" s="88">
        <f t="shared" si="1"/>
        <v>0.78808</v>
      </c>
    </row>
    <row r="38" spans="2:7" ht="20.399999999999999" x14ac:dyDescent="0.3">
      <c r="B38" s="82" t="s">
        <v>60</v>
      </c>
      <c r="C38" s="80">
        <v>699.5</v>
      </c>
      <c r="D38" s="80">
        <v>0</v>
      </c>
      <c r="E38" s="80">
        <v>0</v>
      </c>
      <c r="F38" s="81">
        <f t="shared" si="0"/>
        <v>699.5</v>
      </c>
      <c r="G38" s="88">
        <f t="shared" si="1"/>
        <v>0.69950000000000001</v>
      </c>
    </row>
    <row r="39" spans="2:7" x14ac:dyDescent="0.3">
      <c r="B39" s="82" t="s">
        <v>47</v>
      </c>
      <c r="C39" s="80">
        <v>524.20000000000005</v>
      </c>
      <c r="D39" s="80">
        <v>0</v>
      </c>
      <c r="E39" s="80">
        <v>0</v>
      </c>
      <c r="F39" s="81">
        <f t="shared" ref="F39:F70" si="2">SUM(C39:E39)</f>
        <v>524.20000000000005</v>
      </c>
      <c r="G39" s="88">
        <f t="shared" si="1"/>
        <v>0.5242</v>
      </c>
    </row>
    <row r="40" spans="2:7" x14ac:dyDescent="0.3">
      <c r="B40" s="82" t="s">
        <v>21</v>
      </c>
      <c r="C40" s="80">
        <v>0</v>
      </c>
      <c r="D40" s="80">
        <v>440</v>
      </c>
      <c r="E40" s="80">
        <v>0</v>
      </c>
      <c r="F40" s="81">
        <f t="shared" si="2"/>
        <v>440</v>
      </c>
      <c r="G40" s="81">
        <f t="shared" si="1"/>
        <v>0.44</v>
      </c>
    </row>
    <row r="41" spans="2:7" x14ac:dyDescent="0.3">
      <c r="B41" s="82" t="s">
        <v>26</v>
      </c>
      <c r="C41" s="80">
        <v>0</v>
      </c>
      <c r="D41" s="80">
        <v>429</v>
      </c>
      <c r="E41" s="80">
        <v>0</v>
      </c>
      <c r="F41" s="81">
        <f t="shared" si="2"/>
        <v>429</v>
      </c>
      <c r="G41" s="88">
        <f t="shared" si="1"/>
        <v>0.42899999999999999</v>
      </c>
    </row>
    <row r="42" spans="2:7" x14ac:dyDescent="0.3">
      <c r="B42" s="82" t="s">
        <v>104</v>
      </c>
      <c r="C42" s="80">
        <v>405</v>
      </c>
      <c r="D42" s="80">
        <v>0</v>
      </c>
      <c r="E42" s="80">
        <v>0</v>
      </c>
      <c r="F42" s="81">
        <f t="shared" si="2"/>
        <v>405</v>
      </c>
      <c r="G42" s="88">
        <f t="shared" si="1"/>
        <v>0.40500000000000003</v>
      </c>
    </row>
    <row r="43" spans="2:7" x14ac:dyDescent="0.3">
      <c r="B43" s="82" t="s">
        <v>45</v>
      </c>
      <c r="C43" s="80">
        <v>383.9</v>
      </c>
      <c r="D43" s="80">
        <v>0</v>
      </c>
      <c r="E43" s="80">
        <v>0</v>
      </c>
      <c r="F43" s="81">
        <f t="shared" si="2"/>
        <v>383.9</v>
      </c>
      <c r="G43" s="88">
        <f t="shared" si="1"/>
        <v>0.38389999999999996</v>
      </c>
    </row>
    <row r="44" spans="2:7" x14ac:dyDescent="0.3">
      <c r="B44" s="82" t="s">
        <v>34</v>
      </c>
      <c r="C44" s="80">
        <v>244.59</v>
      </c>
      <c r="D44" s="80">
        <v>0</v>
      </c>
      <c r="E44" s="80">
        <v>0</v>
      </c>
      <c r="F44" s="81">
        <f t="shared" si="2"/>
        <v>244.59</v>
      </c>
      <c r="G44" s="88">
        <f t="shared" si="1"/>
        <v>0.24459</v>
      </c>
    </row>
    <row r="45" spans="2:7" ht="20.399999999999999" x14ac:dyDescent="0.3">
      <c r="B45" s="82" t="s">
        <v>95</v>
      </c>
      <c r="C45" s="80">
        <v>164</v>
      </c>
      <c r="D45" s="80">
        <v>0</v>
      </c>
      <c r="E45" s="80">
        <v>0</v>
      </c>
      <c r="F45" s="81">
        <f t="shared" si="2"/>
        <v>164</v>
      </c>
      <c r="G45" s="88">
        <f t="shared" si="1"/>
        <v>0.16400000000000001</v>
      </c>
    </row>
    <row r="46" spans="2:7" x14ac:dyDescent="0.3">
      <c r="B46" s="82" t="s">
        <v>36</v>
      </c>
      <c r="C46" s="80">
        <v>118.2</v>
      </c>
      <c r="D46" s="80">
        <v>0</v>
      </c>
      <c r="E46" s="80">
        <v>0</v>
      </c>
      <c r="F46" s="81">
        <f t="shared" si="2"/>
        <v>118.2</v>
      </c>
      <c r="G46" s="88">
        <f t="shared" si="1"/>
        <v>0.1182</v>
      </c>
    </row>
    <row r="47" spans="2:7" ht="20.399999999999999" x14ac:dyDescent="0.3">
      <c r="B47" s="82" t="s">
        <v>77</v>
      </c>
      <c r="C47" s="80">
        <v>105</v>
      </c>
      <c r="D47" s="80">
        <v>0</v>
      </c>
      <c r="E47" s="80">
        <v>0</v>
      </c>
      <c r="F47" s="81">
        <f t="shared" si="2"/>
        <v>105</v>
      </c>
      <c r="G47" s="88">
        <f t="shared" si="1"/>
        <v>0.105</v>
      </c>
    </row>
    <row r="48" spans="2:7" x14ac:dyDescent="0.3">
      <c r="B48" s="82" t="s">
        <v>25</v>
      </c>
      <c r="C48" s="80">
        <v>0</v>
      </c>
      <c r="D48" s="80">
        <v>67</v>
      </c>
      <c r="E48" s="80">
        <v>0</v>
      </c>
      <c r="F48" s="81">
        <f t="shared" si="2"/>
        <v>67</v>
      </c>
      <c r="G48" s="88">
        <f t="shared" si="1"/>
        <v>6.7000000000000004E-2</v>
      </c>
    </row>
    <row r="49" spans="2:7" ht="30.6" x14ac:dyDescent="0.3">
      <c r="B49" s="82" t="s">
        <v>58</v>
      </c>
      <c r="C49" s="80">
        <v>0</v>
      </c>
      <c r="D49" s="80">
        <v>0</v>
      </c>
      <c r="E49" s="80">
        <v>64</v>
      </c>
      <c r="F49" s="81">
        <f t="shared" si="2"/>
        <v>64</v>
      </c>
      <c r="G49" s="88">
        <f t="shared" si="1"/>
        <v>6.4000000000000001E-2</v>
      </c>
    </row>
    <row r="50" spans="2:7" ht="30.6" x14ac:dyDescent="0.3">
      <c r="B50" s="82" t="s">
        <v>57</v>
      </c>
      <c r="C50" s="80">
        <v>60.5</v>
      </c>
      <c r="D50" s="80">
        <v>0</v>
      </c>
      <c r="E50" s="80">
        <v>0</v>
      </c>
      <c r="F50" s="81">
        <f t="shared" si="2"/>
        <v>60.5</v>
      </c>
      <c r="G50" s="88">
        <f t="shared" si="1"/>
        <v>6.0499999999999998E-2</v>
      </c>
    </row>
    <row r="51" spans="2:7" x14ac:dyDescent="0.3">
      <c r="B51" s="82" t="s">
        <v>53</v>
      </c>
      <c r="C51" s="80">
        <v>58</v>
      </c>
      <c r="D51" s="80">
        <v>0</v>
      </c>
      <c r="E51" s="80">
        <v>0</v>
      </c>
      <c r="F51" s="81">
        <f t="shared" si="2"/>
        <v>58</v>
      </c>
      <c r="G51" s="81">
        <f t="shared" si="1"/>
        <v>5.8000000000000003E-2</v>
      </c>
    </row>
    <row r="52" spans="2:7" x14ac:dyDescent="0.3">
      <c r="B52" s="82" t="s">
        <v>71</v>
      </c>
      <c r="C52" s="80">
        <v>50</v>
      </c>
      <c r="D52" s="80">
        <v>0</v>
      </c>
      <c r="E52" s="80">
        <v>0</v>
      </c>
      <c r="F52" s="81">
        <f t="shared" si="2"/>
        <v>50</v>
      </c>
      <c r="G52" s="88">
        <f t="shared" si="1"/>
        <v>0.05</v>
      </c>
    </row>
    <row r="53" spans="2:7" x14ac:dyDescent="0.3">
      <c r="B53" s="82" t="s">
        <v>39</v>
      </c>
      <c r="C53" s="80">
        <v>0</v>
      </c>
      <c r="D53" s="80">
        <v>34.159999999999997</v>
      </c>
      <c r="E53" s="80">
        <v>0</v>
      </c>
      <c r="F53" s="81">
        <f t="shared" si="2"/>
        <v>34.159999999999997</v>
      </c>
      <c r="G53" s="88">
        <f t="shared" si="1"/>
        <v>3.4159999999999996E-2</v>
      </c>
    </row>
    <row r="54" spans="2:7" x14ac:dyDescent="0.3">
      <c r="B54" s="82" t="s">
        <v>50</v>
      </c>
      <c r="C54" s="80">
        <v>0</v>
      </c>
      <c r="D54" s="80">
        <v>8.1999999999999993</v>
      </c>
      <c r="E54" s="80">
        <v>0</v>
      </c>
      <c r="F54" s="81">
        <f t="shared" si="2"/>
        <v>8.1999999999999993</v>
      </c>
      <c r="G54" s="88">
        <f t="shared" si="1"/>
        <v>8.199999999999999E-3</v>
      </c>
    </row>
    <row r="55" spans="2:7" x14ac:dyDescent="0.3">
      <c r="B55" s="82" t="s">
        <v>28</v>
      </c>
      <c r="C55" s="80">
        <v>2</v>
      </c>
      <c r="D55" s="80">
        <v>0</v>
      </c>
      <c r="E55" s="80">
        <v>0</v>
      </c>
      <c r="F55" s="81">
        <f t="shared" si="2"/>
        <v>2</v>
      </c>
      <c r="G55" s="88">
        <f t="shared" si="1"/>
        <v>2E-3</v>
      </c>
    </row>
    <row r="56" spans="2:7" x14ac:dyDescent="0.3">
      <c r="B56" s="82" t="s">
        <v>17</v>
      </c>
      <c r="C56" s="80">
        <v>1</v>
      </c>
      <c r="D56" s="80">
        <v>0</v>
      </c>
      <c r="E56" s="80">
        <v>0</v>
      </c>
      <c r="F56" s="81">
        <f t="shared" si="2"/>
        <v>1</v>
      </c>
      <c r="G56" s="88">
        <f t="shared" si="1"/>
        <v>1E-3</v>
      </c>
    </row>
    <row r="57" spans="2:7" x14ac:dyDescent="0.3">
      <c r="B57" s="82" t="s">
        <v>5</v>
      </c>
      <c r="C57" s="80">
        <v>0</v>
      </c>
      <c r="D57" s="80">
        <v>0</v>
      </c>
      <c r="E57" s="80">
        <v>0</v>
      </c>
      <c r="F57" s="81">
        <f t="shared" si="2"/>
        <v>0</v>
      </c>
      <c r="G57" s="88">
        <f t="shared" si="1"/>
        <v>0</v>
      </c>
    </row>
    <row r="58" spans="2:7" x14ac:dyDescent="0.3">
      <c r="B58" s="82" t="s">
        <v>6</v>
      </c>
      <c r="C58" s="80">
        <v>0</v>
      </c>
      <c r="D58" s="80">
        <v>0</v>
      </c>
      <c r="E58" s="80">
        <v>0</v>
      </c>
      <c r="F58" s="81">
        <f t="shared" si="2"/>
        <v>0</v>
      </c>
      <c r="G58" s="88">
        <f t="shared" si="1"/>
        <v>0</v>
      </c>
    </row>
    <row r="59" spans="2:7" x14ac:dyDescent="0.3">
      <c r="B59" s="82" t="s">
        <v>7</v>
      </c>
      <c r="C59" s="80">
        <v>0</v>
      </c>
      <c r="D59" s="80">
        <v>0</v>
      </c>
      <c r="E59" s="80">
        <v>0</v>
      </c>
      <c r="F59" s="81">
        <f t="shared" si="2"/>
        <v>0</v>
      </c>
      <c r="G59" s="88">
        <f t="shared" si="1"/>
        <v>0</v>
      </c>
    </row>
    <row r="60" spans="2:7" x14ac:dyDescent="0.3">
      <c r="B60" s="82" t="s">
        <v>8</v>
      </c>
      <c r="C60" s="80">
        <v>0</v>
      </c>
      <c r="D60" s="80">
        <v>0</v>
      </c>
      <c r="E60" s="80">
        <v>0</v>
      </c>
      <c r="F60" s="81">
        <f t="shared" si="2"/>
        <v>0</v>
      </c>
      <c r="G60" s="88">
        <f t="shared" si="1"/>
        <v>0</v>
      </c>
    </row>
    <row r="61" spans="2:7" x14ac:dyDescent="0.3">
      <c r="B61" s="82" t="s">
        <v>9</v>
      </c>
      <c r="C61" s="80">
        <v>0</v>
      </c>
      <c r="D61" s="80">
        <v>0</v>
      </c>
      <c r="E61" s="80">
        <v>0</v>
      </c>
      <c r="F61" s="81">
        <f t="shared" si="2"/>
        <v>0</v>
      </c>
      <c r="G61" s="88">
        <f t="shared" si="1"/>
        <v>0</v>
      </c>
    </row>
    <row r="62" spans="2:7" x14ac:dyDescent="0.3">
      <c r="B62" s="82" t="s">
        <v>10</v>
      </c>
      <c r="C62" s="80">
        <v>0</v>
      </c>
      <c r="D62" s="80">
        <v>0</v>
      </c>
      <c r="E62" s="80">
        <v>0</v>
      </c>
      <c r="F62" s="81">
        <f t="shared" si="2"/>
        <v>0</v>
      </c>
      <c r="G62" s="81">
        <f t="shared" si="1"/>
        <v>0</v>
      </c>
    </row>
    <row r="63" spans="2:7" x14ac:dyDescent="0.3">
      <c r="B63" s="82" t="s">
        <v>13</v>
      </c>
      <c r="C63" s="80">
        <v>0</v>
      </c>
      <c r="D63" s="80">
        <v>0</v>
      </c>
      <c r="E63" s="80">
        <v>0</v>
      </c>
      <c r="F63" s="81">
        <f t="shared" si="2"/>
        <v>0</v>
      </c>
      <c r="G63" s="88">
        <f t="shared" si="1"/>
        <v>0</v>
      </c>
    </row>
    <row r="64" spans="2:7" x14ac:dyDescent="0.3">
      <c r="B64" s="82" t="s">
        <v>14</v>
      </c>
      <c r="C64" s="80">
        <v>0</v>
      </c>
      <c r="D64" s="80">
        <v>0</v>
      </c>
      <c r="E64" s="80">
        <v>0</v>
      </c>
      <c r="F64" s="81">
        <f t="shared" si="2"/>
        <v>0</v>
      </c>
      <c r="G64" s="88">
        <f t="shared" si="1"/>
        <v>0</v>
      </c>
    </row>
    <row r="65" spans="2:7" x14ac:dyDescent="0.3">
      <c r="B65" s="82" t="s">
        <v>22</v>
      </c>
      <c r="C65" s="80">
        <v>0</v>
      </c>
      <c r="D65" s="80">
        <v>0</v>
      </c>
      <c r="E65" s="80">
        <v>0</v>
      </c>
      <c r="F65" s="81">
        <f t="shared" si="2"/>
        <v>0</v>
      </c>
      <c r="G65" s="88">
        <f t="shared" si="1"/>
        <v>0</v>
      </c>
    </row>
    <row r="66" spans="2:7" x14ac:dyDescent="0.3">
      <c r="B66" s="82" t="s">
        <v>31</v>
      </c>
      <c r="C66" s="80">
        <v>0</v>
      </c>
      <c r="D66" s="80">
        <v>0</v>
      </c>
      <c r="E66" s="80">
        <v>0</v>
      </c>
      <c r="F66" s="81">
        <f t="shared" si="2"/>
        <v>0</v>
      </c>
      <c r="G66" s="88">
        <f t="shared" si="1"/>
        <v>0</v>
      </c>
    </row>
    <row r="67" spans="2:7" ht="30.6" x14ac:dyDescent="0.3">
      <c r="B67" s="82" t="s">
        <v>32</v>
      </c>
      <c r="C67" s="80">
        <v>0</v>
      </c>
      <c r="D67" s="80">
        <v>0</v>
      </c>
      <c r="E67" s="80">
        <v>0</v>
      </c>
      <c r="F67" s="81">
        <f t="shared" si="2"/>
        <v>0</v>
      </c>
      <c r="G67" s="88">
        <f t="shared" si="1"/>
        <v>0</v>
      </c>
    </row>
    <row r="68" spans="2:7" x14ac:dyDescent="0.3">
      <c r="B68" s="82" t="s">
        <v>33</v>
      </c>
      <c r="C68" s="80">
        <v>0</v>
      </c>
      <c r="D68" s="80">
        <v>0</v>
      </c>
      <c r="E68" s="80">
        <v>0</v>
      </c>
      <c r="F68" s="81">
        <f t="shared" si="2"/>
        <v>0</v>
      </c>
      <c r="G68" s="88">
        <f t="shared" si="1"/>
        <v>0</v>
      </c>
    </row>
    <row r="69" spans="2:7" x14ac:dyDescent="0.3">
      <c r="B69" s="82" t="s">
        <v>35</v>
      </c>
      <c r="C69" s="80">
        <v>0</v>
      </c>
      <c r="D69" s="80">
        <v>0</v>
      </c>
      <c r="E69" s="80">
        <v>0</v>
      </c>
      <c r="F69" s="81">
        <f t="shared" si="2"/>
        <v>0</v>
      </c>
      <c r="G69" s="88">
        <f t="shared" si="1"/>
        <v>0</v>
      </c>
    </row>
    <row r="70" spans="2:7" x14ac:dyDescent="0.3">
      <c r="B70" s="82" t="s">
        <v>37</v>
      </c>
      <c r="C70" s="80">
        <v>0</v>
      </c>
      <c r="D70" s="80">
        <v>0</v>
      </c>
      <c r="E70" s="80">
        <v>0</v>
      </c>
      <c r="F70" s="81">
        <f t="shared" si="2"/>
        <v>0</v>
      </c>
      <c r="G70" s="88">
        <f t="shared" si="1"/>
        <v>0</v>
      </c>
    </row>
    <row r="71" spans="2:7" ht="20.399999999999999" x14ac:dyDescent="0.3">
      <c r="B71" s="82" t="s">
        <v>38</v>
      </c>
      <c r="C71" s="80">
        <v>0</v>
      </c>
      <c r="D71" s="80">
        <v>0</v>
      </c>
      <c r="E71" s="80">
        <v>0</v>
      </c>
      <c r="F71" s="81">
        <f t="shared" ref="F71:F102" si="3">SUM(C71:E71)</f>
        <v>0</v>
      </c>
      <c r="G71" s="88">
        <f t="shared" si="1"/>
        <v>0</v>
      </c>
    </row>
    <row r="72" spans="2:7" x14ac:dyDescent="0.3">
      <c r="B72" s="82" t="s">
        <v>40</v>
      </c>
      <c r="C72" s="80">
        <v>0</v>
      </c>
      <c r="D72" s="80">
        <v>0</v>
      </c>
      <c r="E72" s="80">
        <v>0</v>
      </c>
      <c r="F72" s="81">
        <f t="shared" si="3"/>
        <v>0</v>
      </c>
      <c r="G72" s="88">
        <f t="shared" ref="G72:G117" si="4">F72/1000</f>
        <v>0</v>
      </c>
    </row>
    <row r="73" spans="2:7" x14ac:dyDescent="0.3">
      <c r="B73" s="82" t="s">
        <v>42</v>
      </c>
      <c r="C73" s="80">
        <v>0</v>
      </c>
      <c r="D73" s="80">
        <v>0</v>
      </c>
      <c r="E73" s="80">
        <v>0</v>
      </c>
      <c r="F73" s="81">
        <f t="shared" si="3"/>
        <v>0</v>
      </c>
      <c r="G73" s="81">
        <f t="shared" si="4"/>
        <v>0</v>
      </c>
    </row>
    <row r="74" spans="2:7" x14ac:dyDescent="0.3">
      <c r="B74" s="82" t="s">
        <v>46</v>
      </c>
      <c r="C74" s="80">
        <v>0</v>
      </c>
      <c r="D74" s="80">
        <v>0</v>
      </c>
      <c r="E74" s="80">
        <v>0</v>
      </c>
      <c r="F74" s="81">
        <f t="shared" si="3"/>
        <v>0</v>
      </c>
      <c r="G74" s="88">
        <f t="shared" si="4"/>
        <v>0</v>
      </c>
    </row>
    <row r="75" spans="2:7" x14ac:dyDescent="0.3">
      <c r="B75" s="82" t="s">
        <v>52</v>
      </c>
      <c r="C75" s="80">
        <v>0</v>
      </c>
      <c r="D75" s="80">
        <v>0</v>
      </c>
      <c r="E75" s="80">
        <v>0</v>
      </c>
      <c r="F75" s="81">
        <f t="shared" si="3"/>
        <v>0</v>
      </c>
      <c r="G75" s="88">
        <f t="shared" si="4"/>
        <v>0</v>
      </c>
    </row>
    <row r="76" spans="2:7" ht="30.6" x14ac:dyDescent="0.3">
      <c r="B76" s="82" t="s">
        <v>54</v>
      </c>
      <c r="C76" s="80">
        <v>0</v>
      </c>
      <c r="D76" s="80">
        <v>0</v>
      </c>
      <c r="E76" s="80">
        <v>0</v>
      </c>
      <c r="F76" s="81">
        <f t="shared" si="3"/>
        <v>0</v>
      </c>
      <c r="G76" s="88">
        <f t="shared" si="4"/>
        <v>0</v>
      </c>
    </row>
    <row r="77" spans="2:7" x14ac:dyDescent="0.3">
      <c r="B77" s="82" t="s">
        <v>55</v>
      </c>
      <c r="C77" s="80">
        <v>0</v>
      </c>
      <c r="D77" s="80">
        <v>0</v>
      </c>
      <c r="E77" s="80">
        <v>0</v>
      </c>
      <c r="F77" s="81">
        <f t="shared" si="3"/>
        <v>0</v>
      </c>
      <c r="G77" s="88">
        <f t="shared" si="4"/>
        <v>0</v>
      </c>
    </row>
    <row r="78" spans="2:7" ht="20.399999999999999" x14ac:dyDescent="0.3">
      <c r="B78" s="82" t="s">
        <v>59</v>
      </c>
      <c r="C78" s="80">
        <v>0</v>
      </c>
      <c r="D78" s="80">
        <v>0</v>
      </c>
      <c r="E78" s="80">
        <v>0</v>
      </c>
      <c r="F78" s="81">
        <f t="shared" si="3"/>
        <v>0</v>
      </c>
      <c r="G78" s="88">
        <f t="shared" si="4"/>
        <v>0</v>
      </c>
    </row>
    <row r="79" spans="2:7" ht="20.399999999999999" x14ac:dyDescent="0.3">
      <c r="B79" s="82" t="s">
        <v>61</v>
      </c>
      <c r="C79" s="80">
        <v>0</v>
      </c>
      <c r="D79" s="80">
        <v>0</v>
      </c>
      <c r="E79" s="80">
        <v>0</v>
      </c>
      <c r="F79" s="81">
        <f t="shared" si="3"/>
        <v>0</v>
      </c>
      <c r="G79" s="88">
        <f t="shared" si="4"/>
        <v>0</v>
      </c>
    </row>
    <row r="80" spans="2:7" ht="20.399999999999999" x14ac:dyDescent="0.3">
      <c r="B80" s="82" t="s">
        <v>2</v>
      </c>
      <c r="C80" s="80">
        <v>0</v>
      </c>
      <c r="D80" s="80">
        <v>0</v>
      </c>
      <c r="E80" s="80">
        <v>0</v>
      </c>
      <c r="F80" s="81">
        <f t="shared" si="3"/>
        <v>0</v>
      </c>
      <c r="G80" s="88">
        <f t="shared" si="4"/>
        <v>0</v>
      </c>
    </row>
    <row r="81" spans="2:7" x14ac:dyDescent="0.3">
      <c r="B81" s="82" t="s">
        <v>63</v>
      </c>
      <c r="C81" s="80">
        <v>0</v>
      </c>
      <c r="D81" s="80">
        <v>0</v>
      </c>
      <c r="E81" s="80">
        <v>0</v>
      </c>
      <c r="F81" s="81">
        <f t="shared" si="3"/>
        <v>0</v>
      </c>
      <c r="G81" s="88">
        <f t="shared" si="4"/>
        <v>0</v>
      </c>
    </row>
    <row r="82" spans="2:7" ht="20.399999999999999" x14ac:dyDescent="0.3">
      <c r="B82" s="82" t="s">
        <v>66</v>
      </c>
      <c r="C82" s="80">
        <v>0</v>
      </c>
      <c r="D82" s="80">
        <v>0</v>
      </c>
      <c r="E82" s="80">
        <v>0</v>
      </c>
      <c r="F82" s="81">
        <f t="shared" si="3"/>
        <v>0</v>
      </c>
      <c r="G82" s="88">
        <f t="shared" si="4"/>
        <v>0</v>
      </c>
    </row>
    <row r="83" spans="2:7" x14ac:dyDescent="0.3">
      <c r="B83" s="82" t="s">
        <v>67</v>
      </c>
      <c r="C83" s="80">
        <v>0</v>
      </c>
      <c r="D83" s="80">
        <v>0</v>
      </c>
      <c r="E83" s="80">
        <v>0</v>
      </c>
      <c r="F83" s="81">
        <f t="shared" si="3"/>
        <v>0</v>
      </c>
      <c r="G83" s="88">
        <f t="shared" si="4"/>
        <v>0</v>
      </c>
    </row>
    <row r="84" spans="2:7" x14ac:dyDescent="0.3">
      <c r="B84" s="82" t="s">
        <v>72</v>
      </c>
      <c r="C84" s="80">
        <v>0</v>
      </c>
      <c r="D84" s="80">
        <v>0</v>
      </c>
      <c r="E84" s="80">
        <v>0</v>
      </c>
      <c r="F84" s="81">
        <f t="shared" si="3"/>
        <v>0</v>
      </c>
      <c r="G84" s="81">
        <f t="shared" si="4"/>
        <v>0</v>
      </c>
    </row>
    <row r="85" spans="2:7" ht="20.399999999999999" x14ac:dyDescent="0.3">
      <c r="B85" s="82" t="s">
        <v>73</v>
      </c>
      <c r="C85" s="80">
        <v>0</v>
      </c>
      <c r="D85" s="80">
        <v>0</v>
      </c>
      <c r="E85" s="80">
        <v>0</v>
      </c>
      <c r="F85" s="81">
        <f t="shared" si="3"/>
        <v>0</v>
      </c>
      <c r="G85" s="88">
        <f t="shared" si="4"/>
        <v>0</v>
      </c>
    </row>
    <row r="86" spans="2:7" x14ac:dyDescent="0.3">
      <c r="B86" s="82" t="s">
        <v>74</v>
      </c>
      <c r="C86" s="80">
        <v>0</v>
      </c>
      <c r="D86" s="80">
        <v>0</v>
      </c>
      <c r="E86" s="80">
        <v>0</v>
      </c>
      <c r="F86" s="81">
        <f t="shared" si="3"/>
        <v>0</v>
      </c>
      <c r="G86" s="88">
        <f t="shared" si="4"/>
        <v>0</v>
      </c>
    </row>
    <row r="87" spans="2:7" ht="20.399999999999999" x14ac:dyDescent="0.3">
      <c r="B87" s="82" t="s">
        <v>75</v>
      </c>
      <c r="C87" s="80">
        <v>0</v>
      </c>
      <c r="D87" s="80">
        <v>0</v>
      </c>
      <c r="E87" s="80">
        <v>0</v>
      </c>
      <c r="F87" s="81">
        <f t="shared" si="3"/>
        <v>0</v>
      </c>
      <c r="G87" s="88">
        <f t="shared" si="4"/>
        <v>0</v>
      </c>
    </row>
    <row r="88" spans="2:7" x14ac:dyDescent="0.3">
      <c r="B88" s="82" t="s">
        <v>78</v>
      </c>
      <c r="C88" s="80">
        <v>0</v>
      </c>
      <c r="D88" s="80">
        <v>0</v>
      </c>
      <c r="E88" s="80">
        <v>0</v>
      </c>
      <c r="F88" s="81">
        <f t="shared" si="3"/>
        <v>0</v>
      </c>
      <c r="G88" s="88">
        <f t="shared" si="4"/>
        <v>0</v>
      </c>
    </row>
    <row r="89" spans="2:7" x14ac:dyDescent="0.3">
      <c r="B89" s="82" t="s">
        <v>79</v>
      </c>
      <c r="C89" s="80">
        <v>0</v>
      </c>
      <c r="D89" s="80">
        <v>0</v>
      </c>
      <c r="E89" s="80">
        <v>0</v>
      </c>
      <c r="F89" s="81">
        <f t="shared" si="3"/>
        <v>0</v>
      </c>
      <c r="G89" s="88">
        <f t="shared" si="4"/>
        <v>0</v>
      </c>
    </row>
    <row r="90" spans="2:7" x14ac:dyDescent="0.3">
      <c r="B90" s="82" t="s">
        <v>80</v>
      </c>
      <c r="C90" s="80">
        <v>0</v>
      </c>
      <c r="D90" s="80">
        <v>0</v>
      </c>
      <c r="E90" s="80">
        <v>0</v>
      </c>
      <c r="F90" s="81">
        <f t="shared" si="3"/>
        <v>0</v>
      </c>
      <c r="G90" s="88">
        <f t="shared" si="4"/>
        <v>0</v>
      </c>
    </row>
    <row r="91" spans="2:7" x14ac:dyDescent="0.3">
      <c r="B91" s="82" t="s">
        <v>81</v>
      </c>
      <c r="C91" s="80">
        <v>0</v>
      </c>
      <c r="D91" s="80">
        <v>0</v>
      </c>
      <c r="E91" s="80">
        <v>0</v>
      </c>
      <c r="F91" s="81">
        <f t="shared" si="3"/>
        <v>0</v>
      </c>
      <c r="G91" s="88">
        <f t="shared" si="4"/>
        <v>0</v>
      </c>
    </row>
    <row r="92" spans="2:7" x14ac:dyDescent="0.3">
      <c r="B92" s="82" t="s">
        <v>82</v>
      </c>
      <c r="C92" s="80">
        <v>0</v>
      </c>
      <c r="D92" s="80">
        <v>0</v>
      </c>
      <c r="E92" s="80">
        <v>0</v>
      </c>
      <c r="F92" s="81">
        <f t="shared" si="3"/>
        <v>0</v>
      </c>
      <c r="G92" s="88">
        <f t="shared" si="4"/>
        <v>0</v>
      </c>
    </row>
    <row r="93" spans="2:7" ht="20.399999999999999" x14ac:dyDescent="0.3">
      <c r="B93" s="82" t="s">
        <v>83</v>
      </c>
      <c r="C93" s="80">
        <v>0</v>
      </c>
      <c r="D93" s="80">
        <v>0</v>
      </c>
      <c r="E93" s="80">
        <v>0</v>
      </c>
      <c r="F93" s="81">
        <f t="shared" si="3"/>
        <v>0</v>
      </c>
      <c r="G93" s="88">
        <f t="shared" si="4"/>
        <v>0</v>
      </c>
    </row>
    <row r="94" spans="2:7" x14ac:dyDescent="0.3">
      <c r="B94" s="82" t="s">
        <v>84</v>
      </c>
      <c r="C94" s="80">
        <v>0</v>
      </c>
      <c r="D94" s="80">
        <v>0</v>
      </c>
      <c r="E94" s="80">
        <v>0</v>
      </c>
      <c r="F94" s="81">
        <f t="shared" si="3"/>
        <v>0</v>
      </c>
      <c r="G94" s="88">
        <f t="shared" si="4"/>
        <v>0</v>
      </c>
    </row>
    <row r="95" spans="2:7" x14ac:dyDescent="0.3">
      <c r="B95" s="82" t="s">
        <v>85</v>
      </c>
      <c r="C95" s="80">
        <v>0</v>
      </c>
      <c r="D95" s="80">
        <v>0</v>
      </c>
      <c r="E95" s="80">
        <v>0</v>
      </c>
      <c r="F95" s="81">
        <f t="shared" si="3"/>
        <v>0</v>
      </c>
      <c r="G95" s="81">
        <f t="shared" si="4"/>
        <v>0</v>
      </c>
    </row>
    <row r="96" spans="2:7" x14ac:dyDescent="0.3">
      <c r="B96" s="82" t="s">
        <v>86</v>
      </c>
      <c r="C96" s="80">
        <v>0</v>
      </c>
      <c r="D96" s="80">
        <v>0</v>
      </c>
      <c r="E96" s="80">
        <v>0</v>
      </c>
      <c r="F96" s="81">
        <f t="shared" si="3"/>
        <v>0</v>
      </c>
      <c r="G96" s="88">
        <f t="shared" si="4"/>
        <v>0</v>
      </c>
    </row>
    <row r="97" spans="2:7" ht="20.399999999999999" x14ac:dyDescent="0.3">
      <c r="B97" s="82" t="s">
        <v>87</v>
      </c>
      <c r="C97" s="80">
        <v>0</v>
      </c>
      <c r="D97" s="80">
        <v>0</v>
      </c>
      <c r="E97" s="80">
        <v>0</v>
      </c>
      <c r="F97" s="81">
        <f t="shared" si="3"/>
        <v>0</v>
      </c>
      <c r="G97" s="88">
        <f t="shared" si="4"/>
        <v>0</v>
      </c>
    </row>
    <row r="98" spans="2:7" ht="20.399999999999999" x14ac:dyDescent="0.3">
      <c r="B98" s="82" t="s">
        <v>88</v>
      </c>
      <c r="C98" s="80">
        <v>0</v>
      </c>
      <c r="D98" s="80">
        <v>0</v>
      </c>
      <c r="E98" s="80">
        <v>0</v>
      </c>
      <c r="F98" s="81">
        <f t="shared" si="3"/>
        <v>0</v>
      </c>
      <c r="G98" s="88">
        <f t="shared" si="4"/>
        <v>0</v>
      </c>
    </row>
    <row r="99" spans="2:7" ht="20.399999999999999" x14ac:dyDescent="0.3">
      <c r="B99" s="82" t="s">
        <v>89</v>
      </c>
      <c r="C99" s="80">
        <v>0</v>
      </c>
      <c r="D99" s="80">
        <v>0</v>
      </c>
      <c r="E99" s="80">
        <v>0</v>
      </c>
      <c r="F99" s="81">
        <f t="shared" si="3"/>
        <v>0</v>
      </c>
      <c r="G99" s="88">
        <f t="shared" si="4"/>
        <v>0</v>
      </c>
    </row>
    <row r="100" spans="2:7" x14ac:dyDescent="0.3">
      <c r="B100" s="82" t="s">
        <v>90</v>
      </c>
      <c r="C100" s="80">
        <v>0</v>
      </c>
      <c r="D100" s="80">
        <v>0</v>
      </c>
      <c r="E100" s="80">
        <v>0</v>
      </c>
      <c r="F100" s="81">
        <f t="shared" si="3"/>
        <v>0</v>
      </c>
      <c r="G100" s="88">
        <f t="shared" si="4"/>
        <v>0</v>
      </c>
    </row>
    <row r="101" spans="2:7" x14ac:dyDescent="0.3">
      <c r="B101" s="82" t="s">
        <v>91</v>
      </c>
      <c r="C101" s="80">
        <v>0</v>
      </c>
      <c r="D101" s="80">
        <v>0</v>
      </c>
      <c r="E101" s="80">
        <v>0</v>
      </c>
      <c r="F101" s="81">
        <f t="shared" si="3"/>
        <v>0</v>
      </c>
      <c r="G101" s="88">
        <f t="shared" si="4"/>
        <v>0</v>
      </c>
    </row>
    <row r="102" spans="2:7" x14ac:dyDescent="0.3">
      <c r="B102" s="82" t="s">
        <v>92</v>
      </c>
      <c r="C102" s="80">
        <v>0</v>
      </c>
      <c r="D102" s="80">
        <v>0</v>
      </c>
      <c r="E102" s="80">
        <v>0</v>
      </c>
      <c r="F102" s="81">
        <f t="shared" si="3"/>
        <v>0</v>
      </c>
      <c r="G102" s="88">
        <f t="shared" si="4"/>
        <v>0</v>
      </c>
    </row>
    <row r="103" spans="2:7" x14ac:dyDescent="0.3">
      <c r="B103" s="82" t="s">
        <v>93</v>
      </c>
      <c r="C103" s="80">
        <v>0</v>
      </c>
      <c r="D103" s="80">
        <v>0</v>
      </c>
      <c r="E103" s="80">
        <v>0</v>
      </c>
      <c r="F103" s="81">
        <f t="shared" ref="F103:F117" si="5">SUM(C103:E103)</f>
        <v>0</v>
      </c>
      <c r="G103" s="88">
        <f t="shared" si="4"/>
        <v>0</v>
      </c>
    </row>
    <row r="104" spans="2:7" x14ac:dyDescent="0.3">
      <c r="B104" s="82" t="s">
        <v>94</v>
      </c>
      <c r="C104" s="80">
        <v>0</v>
      </c>
      <c r="D104" s="80">
        <v>0</v>
      </c>
      <c r="E104" s="80">
        <v>0</v>
      </c>
      <c r="F104" s="81">
        <f t="shared" si="5"/>
        <v>0</v>
      </c>
      <c r="G104" s="88">
        <f t="shared" si="4"/>
        <v>0</v>
      </c>
    </row>
    <row r="105" spans="2:7" x14ac:dyDescent="0.3">
      <c r="B105" s="82" t="s">
        <v>96</v>
      </c>
      <c r="C105" s="80">
        <v>0</v>
      </c>
      <c r="D105" s="80">
        <v>0</v>
      </c>
      <c r="E105" s="80">
        <v>0</v>
      </c>
      <c r="F105" s="81">
        <f t="shared" si="5"/>
        <v>0</v>
      </c>
      <c r="G105" s="88">
        <f t="shared" si="4"/>
        <v>0</v>
      </c>
    </row>
    <row r="106" spans="2:7" x14ac:dyDescent="0.3">
      <c r="B106" s="82" t="s">
        <v>98</v>
      </c>
      <c r="C106" s="80">
        <v>0</v>
      </c>
      <c r="D106" s="80">
        <v>0</v>
      </c>
      <c r="E106" s="80">
        <v>0</v>
      </c>
      <c r="F106" s="81">
        <f t="shared" si="5"/>
        <v>0</v>
      </c>
      <c r="G106" s="81">
        <f t="shared" si="4"/>
        <v>0</v>
      </c>
    </row>
    <row r="107" spans="2:7" x14ac:dyDescent="0.3">
      <c r="B107" s="82" t="s">
        <v>99</v>
      </c>
      <c r="C107" s="80">
        <v>0</v>
      </c>
      <c r="D107" s="80">
        <v>0</v>
      </c>
      <c r="E107" s="80">
        <v>0</v>
      </c>
      <c r="F107" s="81">
        <f t="shared" si="5"/>
        <v>0</v>
      </c>
      <c r="G107" s="88">
        <f t="shared" si="4"/>
        <v>0</v>
      </c>
    </row>
    <row r="108" spans="2:7" x14ac:dyDescent="0.3">
      <c r="B108" s="82" t="s">
        <v>100</v>
      </c>
      <c r="C108" s="80">
        <v>0</v>
      </c>
      <c r="D108" s="80">
        <v>0</v>
      </c>
      <c r="E108" s="80">
        <v>0</v>
      </c>
      <c r="F108" s="81">
        <f t="shared" si="5"/>
        <v>0</v>
      </c>
      <c r="G108" s="88">
        <f t="shared" si="4"/>
        <v>0</v>
      </c>
    </row>
    <row r="109" spans="2:7" x14ac:dyDescent="0.3">
      <c r="B109" s="82" t="s">
        <v>101</v>
      </c>
      <c r="C109" s="80">
        <v>0</v>
      </c>
      <c r="D109" s="80">
        <v>0</v>
      </c>
      <c r="E109" s="80">
        <v>0</v>
      </c>
      <c r="F109" s="81">
        <f t="shared" si="5"/>
        <v>0</v>
      </c>
      <c r="G109" s="88">
        <f t="shared" si="4"/>
        <v>0</v>
      </c>
    </row>
    <row r="110" spans="2:7" x14ac:dyDescent="0.3">
      <c r="B110" s="82" t="s">
        <v>102</v>
      </c>
      <c r="C110" s="80">
        <v>0</v>
      </c>
      <c r="D110" s="80">
        <v>0</v>
      </c>
      <c r="E110" s="80">
        <v>0</v>
      </c>
      <c r="F110" s="81">
        <f t="shared" si="5"/>
        <v>0</v>
      </c>
      <c r="G110" s="88">
        <f t="shared" si="4"/>
        <v>0</v>
      </c>
    </row>
    <row r="111" spans="2:7" x14ac:dyDescent="0.3">
      <c r="B111" s="82" t="s">
        <v>105</v>
      </c>
      <c r="C111" s="80">
        <v>0</v>
      </c>
      <c r="D111" s="80">
        <v>0</v>
      </c>
      <c r="E111" s="80">
        <v>0</v>
      </c>
      <c r="F111" s="81">
        <f t="shared" si="5"/>
        <v>0</v>
      </c>
      <c r="G111" s="88">
        <f t="shared" si="4"/>
        <v>0</v>
      </c>
    </row>
    <row r="112" spans="2:7" ht="20.399999999999999" x14ac:dyDescent="0.3">
      <c r="B112" s="82" t="s">
        <v>106</v>
      </c>
      <c r="C112" s="80">
        <v>0</v>
      </c>
      <c r="D112" s="80">
        <v>0</v>
      </c>
      <c r="E112" s="80">
        <v>0</v>
      </c>
      <c r="F112" s="81">
        <f t="shared" si="5"/>
        <v>0</v>
      </c>
      <c r="G112" s="88">
        <f t="shared" si="4"/>
        <v>0</v>
      </c>
    </row>
    <row r="113" spans="2:7" ht="20.399999999999999" x14ac:dyDescent="0.3">
      <c r="B113" s="82" t="s">
        <v>107</v>
      </c>
      <c r="C113" s="80">
        <v>0</v>
      </c>
      <c r="D113" s="80">
        <v>0</v>
      </c>
      <c r="E113" s="80">
        <v>0</v>
      </c>
      <c r="F113" s="81">
        <f t="shared" si="5"/>
        <v>0</v>
      </c>
      <c r="G113" s="88">
        <f t="shared" si="4"/>
        <v>0</v>
      </c>
    </row>
    <row r="114" spans="2:7" ht="20.399999999999999" x14ac:dyDescent="0.3">
      <c r="B114" s="82" t="s">
        <v>108</v>
      </c>
      <c r="C114" s="80">
        <v>0</v>
      </c>
      <c r="D114" s="80">
        <v>0</v>
      </c>
      <c r="E114" s="80">
        <v>0</v>
      </c>
      <c r="F114" s="81">
        <f t="shared" si="5"/>
        <v>0</v>
      </c>
      <c r="G114" s="88">
        <f t="shared" si="4"/>
        <v>0</v>
      </c>
    </row>
    <row r="115" spans="2:7" x14ac:dyDescent="0.3">
      <c r="B115" s="82" t="s">
        <v>3</v>
      </c>
      <c r="C115" s="80">
        <v>0</v>
      </c>
      <c r="D115" s="80">
        <v>0</v>
      </c>
      <c r="E115" s="80">
        <v>0</v>
      </c>
      <c r="F115" s="81">
        <f t="shared" si="5"/>
        <v>0</v>
      </c>
      <c r="G115" s="88">
        <f t="shared" si="4"/>
        <v>0</v>
      </c>
    </row>
    <row r="116" spans="2:7" ht="20.399999999999999" x14ac:dyDescent="0.3">
      <c r="B116" s="82" t="s">
        <v>111</v>
      </c>
      <c r="C116" s="80">
        <v>0</v>
      </c>
      <c r="D116" s="80">
        <v>0</v>
      </c>
      <c r="E116" s="80">
        <v>0</v>
      </c>
      <c r="F116" s="81">
        <f t="shared" si="5"/>
        <v>0</v>
      </c>
      <c r="G116" s="88">
        <f t="shared" si="4"/>
        <v>0</v>
      </c>
    </row>
    <row r="117" spans="2:7" x14ac:dyDescent="0.3">
      <c r="B117" s="82" t="s">
        <v>112</v>
      </c>
      <c r="C117" s="80">
        <v>0</v>
      </c>
      <c r="D117" s="80">
        <v>0</v>
      </c>
      <c r="E117" s="80">
        <v>0</v>
      </c>
      <c r="F117" s="81">
        <f t="shared" si="5"/>
        <v>0</v>
      </c>
      <c r="G117" s="81">
        <f t="shared" si="4"/>
        <v>0</v>
      </c>
    </row>
  </sheetData>
  <autoFilter ref="B6:F6" xr:uid="{178670C4-991D-4597-B84E-9B61FA399E6D}">
    <sortState xmlns:xlrd2="http://schemas.microsoft.com/office/spreadsheetml/2017/richdata2" ref="B7:F117">
      <sortCondition descending="1" ref="F6"/>
    </sortState>
  </autoFilter>
  <mergeCells count="1">
    <mergeCell ref="B2:M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AEB00-F3D5-400C-8C56-230DCEE46496}">
  <dimension ref="A1:P118"/>
  <sheetViews>
    <sheetView zoomScale="90" zoomScaleNormal="90" workbookViewId="0"/>
  </sheetViews>
  <sheetFormatPr baseColWidth="10" defaultRowHeight="14.4" x14ac:dyDescent="0.3"/>
  <cols>
    <col min="1" max="1" width="4.44140625" style="87" customWidth="1"/>
    <col min="2" max="2" width="63.5546875" style="36" customWidth="1"/>
    <col min="3" max="7" width="11.5546875" style="36"/>
    <col min="8" max="8" width="10.109375" style="36" customWidth="1"/>
    <col min="9" max="9" width="8.33203125" style="36" customWidth="1"/>
    <col min="10" max="10" width="8.33203125" style="78" customWidth="1"/>
    <col min="11" max="11" width="7.21875" style="90" customWidth="1"/>
    <col min="12" max="16384" width="11.5546875" style="36"/>
  </cols>
  <sheetData>
    <row r="1" spans="1:16" ht="15" thickBot="1" x14ac:dyDescent="0.35">
      <c r="A1" s="86"/>
      <c r="J1" s="36"/>
      <c r="K1" s="36"/>
    </row>
    <row r="2" spans="1:16" ht="14.4" customHeight="1" x14ac:dyDescent="0.3">
      <c r="A2" s="86"/>
      <c r="B2" s="37" t="s">
        <v>582</v>
      </c>
      <c r="C2" s="38"/>
      <c r="D2" s="38"/>
      <c r="E2" s="38"/>
      <c r="F2" s="38"/>
      <c r="G2" s="38"/>
      <c r="H2" s="38"/>
      <c r="I2" s="38"/>
      <c r="J2" s="38"/>
      <c r="K2" s="38"/>
      <c r="L2" s="38"/>
      <c r="M2" s="38"/>
      <c r="N2" s="38"/>
      <c r="O2" s="38"/>
      <c r="P2" s="39"/>
    </row>
    <row r="3" spans="1:16" x14ac:dyDescent="0.3">
      <c r="A3" s="86"/>
      <c r="B3" s="41"/>
      <c r="C3" s="77"/>
      <c r="D3" s="77"/>
      <c r="E3" s="77"/>
      <c r="F3" s="77"/>
      <c r="G3" s="77"/>
      <c r="H3" s="77"/>
      <c r="I3" s="77"/>
      <c r="J3" s="77"/>
      <c r="K3" s="77"/>
      <c r="L3" s="77"/>
      <c r="M3" s="77"/>
      <c r="N3" s="77"/>
      <c r="O3" s="77"/>
      <c r="P3" s="42"/>
    </row>
    <row r="4" spans="1:16" ht="15" thickBot="1" x14ac:dyDescent="0.35">
      <c r="A4" s="86"/>
      <c r="B4" s="43"/>
      <c r="C4" s="44"/>
      <c r="D4" s="44"/>
      <c r="E4" s="44"/>
      <c r="F4" s="44"/>
      <c r="G4" s="44"/>
      <c r="H4" s="44"/>
      <c r="I4" s="44"/>
      <c r="J4" s="44"/>
      <c r="K4" s="44"/>
      <c r="L4" s="44"/>
      <c r="M4" s="44"/>
      <c r="N4" s="44"/>
      <c r="O4" s="44"/>
      <c r="P4" s="45"/>
    </row>
    <row r="5" spans="1:16" s="86" customFormat="1" x14ac:dyDescent="0.3">
      <c r="A5" s="87"/>
      <c r="C5" s="86" t="s">
        <v>460</v>
      </c>
      <c r="D5" s="86" t="s">
        <v>461</v>
      </c>
      <c r="E5" s="86" t="s">
        <v>462</v>
      </c>
      <c r="F5" s="86" t="s">
        <v>463</v>
      </c>
      <c r="G5" s="86" t="s">
        <v>464</v>
      </c>
      <c r="H5" s="86" t="s">
        <v>465</v>
      </c>
      <c r="I5" s="86" t="s">
        <v>466</v>
      </c>
      <c r="J5" s="86" t="s">
        <v>467</v>
      </c>
      <c r="K5" s="86" t="s">
        <v>468</v>
      </c>
      <c r="L5" s="86" t="s">
        <v>469</v>
      </c>
      <c r="M5" s="86" t="s">
        <v>470</v>
      </c>
      <c r="N5" s="86" t="s">
        <v>471</v>
      </c>
      <c r="O5" s="86" t="s">
        <v>472</v>
      </c>
      <c r="P5" s="86" t="s">
        <v>473</v>
      </c>
    </row>
    <row r="6" spans="1:16" ht="61.2" x14ac:dyDescent="0.3">
      <c r="B6" s="68" t="s">
        <v>0</v>
      </c>
      <c r="C6" s="68" t="s">
        <v>325</v>
      </c>
      <c r="D6" s="68" t="s">
        <v>326</v>
      </c>
      <c r="E6" s="68" t="s">
        <v>327</v>
      </c>
      <c r="F6" s="68" t="s">
        <v>322</v>
      </c>
      <c r="G6" s="68" t="s">
        <v>323</v>
      </c>
      <c r="H6" s="68" t="s">
        <v>324</v>
      </c>
      <c r="I6" s="68" t="s">
        <v>316</v>
      </c>
      <c r="J6" s="70" t="s">
        <v>583</v>
      </c>
      <c r="K6" s="70" t="s">
        <v>584</v>
      </c>
    </row>
    <row r="7" spans="1:16" s="86" customFormat="1" ht="20.399999999999999" x14ac:dyDescent="0.3">
      <c r="A7" s="87"/>
      <c r="B7" s="91"/>
      <c r="C7" s="91" t="s">
        <v>552</v>
      </c>
      <c r="D7" s="91" t="s">
        <v>553</v>
      </c>
      <c r="E7" s="91" t="s">
        <v>554</v>
      </c>
      <c r="F7" s="91" t="s">
        <v>555</v>
      </c>
      <c r="G7" s="91" t="s">
        <v>556</v>
      </c>
      <c r="H7" s="91" t="s">
        <v>557</v>
      </c>
      <c r="I7" s="91" t="s">
        <v>473</v>
      </c>
      <c r="J7" s="91"/>
      <c r="K7" s="92"/>
    </row>
    <row r="8" spans="1:16" x14ac:dyDescent="0.3">
      <c r="B8" s="79" t="s">
        <v>4</v>
      </c>
      <c r="C8" s="80">
        <v>1798374.3</v>
      </c>
      <c r="D8" s="80">
        <v>805273.61</v>
      </c>
      <c r="E8" s="80">
        <v>9624.7000000000007</v>
      </c>
      <c r="F8" s="80">
        <v>429594.14</v>
      </c>
      <c r="G8" s="80">
        <v>291006.14</v>
      </c>
      <c r="H8" s="80">
        <v>53694.15</v>
      </c>
      <c r="I8" s="80">
        <v>191.6</v>
      </c>
      <c r="J8" s="81">
        <f t="shared" ref="J8:J39" si="0">SUM(C8:I8)</f>
        <v>3387758.6400000006</v>
      </c>
      <c r="K8" s="88"/>
    </row>
    <row r="9" spans="1:16" ht="20.399999999999999" x14ac:dyDescent="0.3">
      <c r="A9" s="87" t="s">
        <v>335</v>
      </c>
      <c r="B9" s="82" t="s">
        <v>6</v>
      </c>
      <c r="C9" s="80">
        <v>155417.41</v>
      </c>
      <c r="D9" s="80">
        <v>803883.91</v>
      </c>
      <c r="E9" s="80">
        <v>188.86</v>
      </c>
      <c r="F9" s="80">
        <v>0</v>
      </c>
      <c r="G9" s="80">
        <v>66362.45</v>
      </c>
      <c r="H9" s="80">
        <v>308.10000000000002</v>
      </c>
      <c r="I9" s="80">
        <v>0</v>
      </c>
      <c r="J9" s="81">
        <f t="shared" si="0"/>
        <v>1026160.73</v>
      </c>
      <c r="K9" s="88">
        <f t="shared" ref="K9:K40" si="1">J9/1000</f>
        <v>1026.1607300000001</v>
      </c>
    </row>
    <row r="10" spans="1:16" x14ac:dyDescent="0.3">
      <c r="A10" s="87" t="s">
        <v>340</v>
      </c>
      <c r="B10" s="82" t="s">
        <v>9</v>
      </c>
      <c r="C10" s="80">
        <v>384978.53</v>
      </c>
      <c r="D10" s="80">
        <v>0</v>
      </c>
      <c r="E10" s="80">
        <v>0</v>
      </c>
      <c r="F10" s="80">
        <v>0</v>
      </c>
      <c r="G10" s="80">
        <v>0</v>
      </c>
      <c r="H10" s="80">
        <v>0</v>
      </c>
      <c r="I10" s="80">
        <v>0</v>
      </c>
      <c r="J10" s="81">
        <f t="shared" si="0"/>
        <v>384978.53</v>
      </c>
      <c r="K10" s="88">
        <f t="shared" si="1"/>
        <v>384.97853000000003</v>
      </c>
    </row>
    <row r="11" spans="1:16" x14ac:dyDescent="0.3">
      <c r="A11" s="87" t="s">
        <v>336</v>
      </c>
      <c r="B11" s="82" t="s">
        <v>41</v>
      </c>
      <c r="C11" s="80">
        <v>305852.48</v>
      </c>
      <c r="D11" s="80">
        <v>0</v>
      </c>
      <c r="E11" s="80">
        <v>1830.3</v>
      </c>
      <c r="F11" s="80">
        <v>8219</v>
      </c>
      <c r="G11" s="80">
        <v>1406.75</v>
      </c>
      <c r="H11" s="80">
        <v>1659.6</v>
      </c>
      <c r="I11" s="80">
        <v>0</v>
      </c>
      <c r="J11" s="81">
        <f t="shared" si="0"/>
        <v>318968.12999999995</v>
      </c>
      <c r="K11" s="88">
        <f t="shared" si="1"/>
        <v>318.96812999999997</v>
      </c>
    </row>
    <row r="12" spans="1:16" ht="20.399999999999999" x14ac:dyDescent="0.3">
      <c r="A12" s="87" t="s">
        <v>392</v>
      </c>
      <c r="B12" s="82" t="s">
        <v>27</v>
      </c>
      <c r="C12" s="80">
        <v>222899.92</v>
      </c>
      <c r="D12" s="80">
        <v>7</v>
      </c>
      <c r="E12" s="80">
        <v>0</v>
      </c>
      <c r="F12" s="80">
        <v>6</v>
      </c>
      <c r="G12" s="80">
        <v>0</v>
      </c>
      <c r="H12" s="80">
        <v>0</v>
      </c>
      <c r="I12" s="80">
        <v>0</v>
      </c>
      <c r="J12" s="81">
        <f t="shared" si="0"/>
        <v>222912.92</v>
      </c>
      <c r="K12" s="88">
        <f t="shared" si="1"/>
        <v>222.91292000000001</v>
      </c>
    </row>
    <row r="13" spans="1:16" x14ac:dyDescent="0.3">
      <c r="A13" s="87" t="s">
        <v>339</v>
      </c>
      <c r="B13" s="82" t="s">
        <v>29</v>
      </c>
      <c r="C13" s="80">
        <v>19449.3</v>
      </c>
      <c r="D13" s="80">
        <v>0</v>
      </c>
      <c r="E13" s="80">
        <v>0</v>
      </c>
      <c r="F13" s="80">
        <v>148514.20000000001</v>
      </c>
      <c r="G13" s="80">
        <v>6451.7</v>
      </c>
      <c r="H13" s="80">
        <v>0</v>
      </c>
      <c r="I13" s="80">
        <v>0</v>
      </c>
      <c r="J13" s="81">
        <f t="shared" si="0"/>
        <v>174415.2</v>
      </c>
      <c r="K13" s="88">
        <f t="shared" si="1"/>
        <v>174.4152</v>
      </c>
    </row>
    <row r="14" spans="1:16" x14ac:dyDescent="0.3">
      <c r="A14" s="87" t="s">
        <v>401</v>
      </c>
      <c r="B14" s="82" t="s">
        <v>26</v>
      </c>
      <c r="C14" s="80">
        <v>33431.699999999997</v>
      </c>
      <c r="D14" s="80">
        <v>0</v>
      </c>
      <c r="E14" s="80">
        <v>0</v>
      </c>
      <c r="F14" s="80">
        <v>126034.5</v>
      </c>
      <c r="G14" s="80">
        <v>0</v>
      </c>
      <c r="H14" s="80">
        <v>0</v>
      </c>
      <c r="I14" s="80">
        <v>191.6</v>
      </c>
      <c r="J14" s="81">
        <f t="shared" si="0"/>
        <v>159657.80000000002</v>
      </c>
      <c r="K14" s="88">
        <f t="shared" si="1"/>
        <v>159.65780000000001</v>
      </c>
    </row>
    <row r="15" spans="1:16" ht="20.399999999999999" x14ac:dyDescent="0.3">
      <c r="A15" s="87" t="s">
        <v>338</v>
      </c>
      <c r="B15" s="82" t="s">
        <v>36</v>
      </c>
      <c r="C15" s="80">
        <v>115653.89</v>
      </c>
      <c r="D15" s="80">
        <v>7.2</v>
      </c>
      <c r="E15" s="80">
        <v>24.3</v>
      </c>
      <c r="F15" s="80">
        <v>14449.8</v>
      </c>
      <c r="G15" s="80">
        <v>11275.6</v>
      </c>
      <c r="H15" s="80">
        <v>6584</v>
      </c>
      <c r="I15" s="80">
        <v>0</v>
      </c>
      <c r="J15" s="81">
        <f t="shared" si="0"/>
        <v>147994.79</v>
      </c>
      <c r="K15" s="88">
        <f t="shared" si="1"/>
        <v>147.99478999999999</v>
      </c>
    </row>
    <row r="16" spans="1:16" x14ac:dyDescent="0.3">
      <c r="A16" s="87" t="s">
        <v>341</v>
      </c>
      <c r="B16" s="82" t="s">
        <v>50</v>
      </c>
      <c r="C16" s="80">
        <v>67.64</v>
      </c>
      <c r="D16" s="80">
        <v>2</v>
      </c>
      <c r="E16" s="80">
        <v>0</v>
      </c>
      <c r="F16" s="80">
        <v>1372.8</v>
      </c>
      <c r="G16" s="80">
        <v>120185.59</v>
      </c>
      <c r="H16" s="80">
        <v>0</v>
      </c>
      <c r="I16" s="80">
        <v>0</v>
      </c>
      <c r="J16" s="81">
        <f t="shared" si="0"/>
        <v>121628.03</v>
      </c>
      <c r="K16" s="88">
        <f t="shared" si="1"/>
        <v>121.62803</v>
      </c>
    </row>
    <row r="17" spans="1:11" x14ac:dyDescent="0.3">
      <c r="A17" s="87" t="s">
        <v>386</v>
      </c>
      <c r="B17" s="82" t="s">
        <v>31</v>
      </c>
      <c r="C17" s="80">
        <v>25647.4</v>
      </c>
      <c r="D17" s="80">
        <v>0</v>
      </c>
      <c r="E17" s="80">
        <v>0</v>
      </c>
      <c r="F17" s="80">
        <v>52021.1</v>
      </c>
      <c r="G17" s="80">
        <v>11943</v>
      </c>
      <c r="H17" s="80">
        <v>0</v>
      </c>
      <c r="I17" s="80">
        <v>0</v>
      </c>
      <c r="J17" s="81">
        <f t="shared" si="0"/>
        <v>89611.5</v>
      </c>
      <c r="K17" s="88">
        <f t="shared" si="1"/>
        <v>89.611500000000007</v>
      </c>
    </row>
    <row r="18" spans="1:11" ht="20.399999999999999" x14ac:dyDescent="0.3">
      <c r="A18" s="87" t="s">
        <v>490</v>
      </c>
      <c r="B18" s="82" t="s">
        <v>110</v>
      </c>
      <c r="C18" s="80">
        <v>78803.789999999994</v>
      </c>
      <c r="D18" s="80">
        <v>0</v>
      </c>
      <c r="E18" s="80">
        <v>0</v>
      </c>
      <c r="F18" s="80">
        <v>429</v>
      </c>
      <c r="G18" s="80">
        <v>5306.64</v>
      </c>
      <c r="H18" s="80">
        <v>0</v>
      </c>
      <c r="I18" s="80">
        <v>0</v>
      </c>
      <c r="J18" s="81">
        <f t="shared" si="0"/>
        <v>84539.43</v>
      </c>
      <c r="K18" s="88">
        <f t="shared" si="1"/>
        <v>84.539429999999996</v>
      </c>
    </row>
    <row r="19" spans="1:11" ht="20.399999999999999" x14ac:dyDescent="0.3">
      <c r="A19" s="87" t="s">
        <v>411</v>
      </c>
      <c r="B19" s="82" t="s">
        <v>5</v>
      </c>
      <c r="C19" s="80">
        <v>69612.740000000005</v>
      </c>
      <c r="D19" s="80">
        <v>148</v>
      </c>
      <c r="E19" s="80">
        <v>7201.9</v>
      </c>
      <c r="F19" s="80">
        <v>0</v>
      </c>
      <c r="G19" s="80">
        <v>4363.6499999999996</v>
      </c>
      <c r="H19" s="80">
        <v>0</v>
      </c>
      <c r="I19" s="80">
        <v>0</v>
      </c>
      <c r="J19" s="81">
        <f t="shared" si="0"/>
        <v>81326.289999999994</v>
      </c>
      <c r="K19" s="88">
        <f t="shared" si="1"/>
        <v>81.32629</v>
      </c>
    </row>
    <row r="20" spans="1:11" x14ac:dyDescent="0.3">
      <c r="A20" s="87" t="s">
        <v>447</v>
      </c>
      <c r="B20" s="82" t="s">
        <v>102</v>
      </c>
      <c r="C20" s="80">
        <v>65295</v>
      </c>
      <c r="D20" s="80">
        <v>0</v>
      </c>
      <c r="E20" s="80">
        <v>0</v>
      </c>
      <c r="F20" s="80">
        <v>0</v>
      </c>
      <c r="G20" s="80">
        <v>0</v>
      </c>
      <c r="H20" s="80">
        <v>0</v>
      </c>
      <c r="I20" s="80">
        <v>0</v>
      </c>
      <c r="J20" s="81">
        <f t="shared" si="0"/>
        <v>65295</v>
      </c>
      <c r="K20" s="88">
        <f t="shared" si="1"/>
        <v>65.295000000000002</v>
      </c>
    </row>
    <row r="21" spans="1:11" x14ac:dyDescent="0.3">
      <c r="A21" s="87" t="s">
        <v>380</v>
      </c>
      <c r="B21" s="82" t="s">
        <v>18</v>
      </c>
      <c r="C21" s="80">
        <v>57139.96</v>
      </c>
      <c r="D21" s="80">
        <v>0</v>
      </c>
      <c r="E21" s="80">
        <v>0</v>
      </c>
      <c r="F21" s="80">
        <v>0</v>
      </c>
      <c r="G21" s="80">
        <v>2240</v>
      </c>
      <c r="H21" s="80">
        <v>0</v>
      </c>
      <c r="I21" s="80">
        <v>0</v>
      </c>
      <c r="J21" s="81">
        <f t="shared" si="0"/>
        <v>59379.96</v>
      </c>
      <c r="K21" s="88">
        <f t="shared" si="1"/>
        <v>59.379959999999997</v>
      </c>
    </row>
    <row r="22" spans="1:11" x14ac:dyDescent="0.3">
      <c r="A22" s="87" t="s">
        <v>491</v>
      </c>
      <c r="B22" s="82" t="s">
        <v>19</v>
      </c>
      <c r="C22" s="80">
        <v>12702.8</v>
      </c>
      <c r="D22" s="80">
        <v>0</v>
      </c>
      <c r="E22" s="80">
        <v>0</v>
      </c>
      <c r="F22" s="80">
        <v>23091.5</v>
      </c>
      <c r="G22" s="80">
        <v>18487.5</v>
      </c>
      <c r="H22" s="80">
        <v>9</v>
      </c>
      <c r="I22" s="80">
        <v>0</v>
      </c>
      <c r="J22" s="81">
        <f t="shared" si="0"/>
        <v>54290.8</v>
      </c>
      <c r="K22" s="88">
        <f t="shared" si="1"/>
        <v>54.290800000000004</v>
      </c>
    </row>
    <row r="23" spans="1:11" x14ac:dyDescent="0.3">
      <c r="B23" s="82" t="s">
        <v>10</v>
      </c>
      <c r="C23" s="80">
        <v>35072.82</v>
      </c>
      <c r="D23" s="80">
        <v>0</v>
      </c>
      <c r="E23" s="80">
        <v>0</v>
      </c>
      <c r="F23" s="80">
        <v>0</v>
      </c>
      <c r="G23" s="80">
        <v>7266.6</v>
      </c>
      <c r="H23" s="80">
        <v>0</v>
      </c>
      <c r="I23" s="80">
        <v>0</v>
      </c>
      <c r="J23" s="81">
        <f t="shared" si="0"/>
        <v>42339.42</v>
      </c>
      <c r="K23" s="88">
        <f t="shared" si="1"/>
        <v>42.339419999999997</v>
      </c>
    </row>
    <row r="24" spans="1:11" ht="30.6" x14ac:dyDescent="0.3">
      <c r="A24" s="87" t="s">
        <v>474</v>
      </c>
      <c r="B24" s="82" t="s">
        <v>106</v>
      </c>
      <c r="C24" s="80">
        <v>9544.4</v>
      </c>
      <c r="D24" s="80">
        <v>0</v>
      </c>
      <c r="E24" s="80">
        <v>0</v>
      </c>
      <c r="F24" s="80">
        <v>0</v>
      </c>
      <c r="G24" s="80">
        <v>0</v>
      </c>
      <c r="H24" s="80">
        <v>32623.1</v>
      </c>
      <c r="I24" s="80">
        <v>0</v>
      </c>
      <c r="J24" s="81">
        <f t="shared" si="0"/>
        <v>42167.5</v>
      </c>
      <c r="K24" s="88">
        <f t="shared" si="1"/>
        <v>42.167499999999997</v>
      </c>
    </row>
    <row r="25" spans="1:11" ht="20.399999999999999" x14ac:dyDescent="0.3">
      <c r="A25" s="87" t="s">
        <v>389</v>
      </c>
      <c r="B25" s="82" t="s">
        <v>20</v>
      </c>
      <c r="C25" s="80">
        <v>41870.53</v>
      </c>
      <c r="D25" s="80">
        <v>0</v>
      </c>
      <c r="E25" s="80">
        <v>0</v>
      </c>
      <c r="F25" s="80">
        <v>0</v>
      </c>
      <c r="G25" s="80">
        <v>50</v>
      </c>
      <c r="H25" s="80">
        <v>34</v>
      </c>
      <c r="I25" s="80">
        <v>0</v>
      </c>
      <c r="J25" s="81">
        <f t="shared" si="0"/>
        <v>41954.53</v>
      </c>
      <c r="K25" s="88">
        <f t="shared" si="1"/>
        <v>41.954529999999998</v>
      </c>
    </row>
    <row r="26" spans="1:11" ht="20.399999999999999" x14ac:dyDescent="0.3">
      <c r="A26" s="87" t="s">
        <v>418</v>
      </c>
      <c r="B26" s="82" t="s">
        <v>37</v>
      </c>
      <c r="C26" s="80">
        <v>40252.04</v>
      </c>
      <c r="D26" s="80">
        <v>0</v>
      </c>
      <c r="E26" s="80">
        <v>0</v>
      </c>
      <c r="F26" s="80">
        <v>0</v>
      </c>
      <c r="G26" s="80">
        <v>0</v>
      </c>
      <c r="H26" s="80">
        <v>1.1000000000000001</v>
      </c>
      <c r="I26" s="80">
        <v>0</v>
      </c>
      <c r="J26" s="81">
        <f t="shared" si="0"/>
        <v>40253.14</v>
      </c>
      <c r="K26" s="88">
        <f t="shared" si="1"/>
        <v>40.253140000000002</v>
      </c>
    </row>
    <row r="27" spans="1:11" ht="20.399999999999999" x14ac:dyDescent="0.3">
      <c r="A27" s="87" t="s">
        <v>412</v>
      </c>
      <c r="B27" s="82" t="s">
        <v>7</v>
      </c>
      <c r="C27" s="80">
        <v>30971.67</v>
      </c>
      <c r="D27" s="80">
        <v>3</v>
      </c>
      <c r="E27" s="80">
        <v>0.54</v>
      </c>
      <c r="F27" s="80">
        <v>0</v>
      </c>
      <c r="G27" s="80">
        <v>792.53</v>
      </c>
      <c r="H27" s="80">
        <v>1</v>
      </c>
      <c r="I27" s="80">
        <v>0</v>
      </c>
      <c r="J27" s="81">
        <f t="shared" si="0"/>
        <v>31768.739999999998</v>
      </c>
      <c r="K27" s="88">
        <f t="shared" si="1"/>
        <v>31.768739999999998</v>
      </c>
    </row>
    <row r="28" spans="1:11" ht="20.399999999999999" x14ac:dyDescent="0.3">
      <c r="A28" s="87" t="s">
        <v>475</v>
      </c>
      <c r="B28" s="82" t="s">
        <v>103</v>
      </c>
      <c r="C28" s="80">
        <v>29.54</v>
      </c>
      <c r="D28" s="80">
        <v>0</v>
      </c>
      <c r="E28" s="80">
        <v>0</v>
      </c>
      <c r="F28" s="80">
        <v>26740</v>
      </c>
      <c r="G28" s="80">
        <v>0</v>
      </c>
      <c r="H28" s="80">
        <v>0</v>
      </c>
      <c r="I28" s="80">
        <v>0</v>
      </c>
      <c r="J28" s="81">
        <f t="shared" si="0"/>
        <v>26769.54</v>
      </c>
      <c r="K28" s="88">
        <f t="shared" si="1"/>
        <v>26.769539999999999</v>
      </c>
    </row>
    <row r="29" spans="1:11" x14ac:dyDescent="0.3">
      <c r="A29" s="87" t="s">
        <v>494</v>
      </c>
      <c r="B29" s="82" t="s">
        <v>28</v>
      </c>
      <c r="C29" s="80">
        <v>6599.4</v>
      </c>
      <c r="D29" s="80">
        <v>0</v>
      </c>
      <c r="E29" s="80">
        <v>0</v>
      </c>
      <c r="F29" s="80">
        <v>2356.1999999999998</v>
      </c>
      <c r="G29" s="80">
        <v>17742</v>
      </c>
      <c r="H29" s="80">
        <v>0</v>
      </c>
      <c r="I29" s="80">
        <v>0</v>
      </c>
      <c r="J29" s="81">
        <f t="shared" si="0"/>
        <v>26697.599999999999</v>
      </c>
      <c r="K29" s="88">
        <f t="shared" si="1"/>
        <v>26.697599999999998</v>
      </c>
    </row>
    <row r="30" spans="1:11" x14ac:dyDescent="0.3">
      <c r="A30" s="87" t="s">
        <v>446</v>
      </c>
      <c r="B30" s="82" t="s">
        <v>100</v>
      </c>
      <c r="C30" s="80">
        <v>289</v>
      </c>
      <c r="D30" s="80">
        <v>0</v>
      </c>
      <c r="E30" s="80">
        <v>0</v>
      </c>
      <c r="F30" s="80">
        <v>18043.7</v>
      </c>
      <c r="G30" s="80">
        <v>239.6</v>
      </c>
      <c r="H30" s="80">
        <v>0</v>
      </c>
      <c r="I30" s="80">
        <v>0</v>
      </c>
      <c r="J30" s="81">
        <f t="shared" si="0"/>
        <v>18572.3</v>
      </c>
      <c r="K30" s="88">
        <f t="shared" si="1"/>
        <v>18.572299999999998</v>
      </c>
    </row>
    <row r="31" spans="1:11" ht="40.799999999999997" x14ac:dyDescent="0.3">
      <c r="B31" s="82" t="s">
        <v>109</v>
      </c>
      <c r="C31" s="80">
        <v>9909.3700000000008</v>
      </c>
      <c r="D31" s="80">
        <v>782.8</v>
      </c>
      <c r="E31" s="80">
        <v>0.2</v>
      </c>
      <c r="F31" s="80">
        <v>0</v>
      </c>
      <c r="G31" s="80">
        <v>19.100000000000001</v>
      </c>
      <c r="H31" s="80">
        <v>5819.55</v>
      </c>
      <c r="I31" s="80">
        <v>0</v>
      </c>
      <c r="J31" s="81">
        <f t="shared" si="0"/>
        <v>16531.02</v>
      </c>
      <c r="K31" s="88">
        <f t="shared" si="1"/>
        <v>16.531020000000002</v>
      </c>
    </row>
    <row r="32" spans="1:11" x14ac:dyDescent="0.3">
      <c r="A32" s="87" t="s">
        <v>395</v>
      </c>
      <c r="B32" s="82" t="s">
        <v>56</v>
      </c>
      <c r="C32" s="80">
        <v>4916.3</v>
      </c>
      <c r="D32" s="80">
        <v>0</v>
      </c>
      <c r="E32" s="80">
        <v>0</v>
      </c>
      <c r="F32" s="80">
        <v>5729.5</v>
      </c>
      <c r="G32" s="80">
        <v>5166</v>
      </c>
      <c r="H32" s="80">
        <v>0</v>
      </c>
      <c r="I32" s="80">
        <v>0</v>
      </c>
      <c r="J32" s="81">
        <f t="shared" si="0"/>
        <v>15811.8</v>
      </c>
      <c r="K32" s="88">
        <f t="shared" si="1"/>
        <v>15.8118</v>
      </c>
    </row>
    <row r="33" spans="1:11" x14ac:dyDescent="0.3">
      <c r="A33" s="87" t="s">
        <v>442</v>
      </c>
      <c r="B33" s="82" t="s">
        <v>91</v>
      </c>
      <c r="C33" s="80">
        <v>15147.48</v>
      </c>
      <c r="D33" s="80">
        <v>212.7</v>
      </c>
      <c r="E33" s="80">
        <v>0</v>
      </c>
      <c r="F33" s="80">
        <v>0</v>
      </c>
      <c r="G33" s="80">
        <v>0</v>
      </c>
      <c r="H33" s="80">
        <v>0</v>
      </c>
      <c r="I33" s="80">
        <v>0</v>
      </c>
      <c r="J33" s="81">
        <f t="shared" si="0"/>
        <v>15360.18</v>
      </c>
      <c r="K33" s="88">
        <f t="shared" si="1"/>
        <v>15.36018</v>
      </c>
    </row>
    <row r="34" spans="1:11" ht="20.399999999999999" x14ac:dyDescent="0.3">
      <c r="A34" s="87" t="s">
        <v>419</v>
      </c>
      <c r="B34" s="82" t="s">
        <v>38</v>
      </c>
      <c r="C34" s="80">
        <v>10109.5</v>
      </c>
      <c r="D34" s="80">
        <v>0</v>
      </c>
      <c r="E34" s="80">
        <v>0</v>
      </c>
      <c r="F34" s="80">
        <v>0</v>
      </c>
      <c r="G34" s="80">
        <v>2600.23</v>
      </c>
      <c r="H34" s="80">
        <v>0</v>
      </c>
      <c r="I34" s="80">
        <v>0</v>
      </c>
      <c r="J34" s="81">
        <f t="shared" si="0"/>
        <v>12709.73</v>
      </c>
      <c r="K34" s="88">
        <f t="shared" si="1"/>
        <v>12.70973</v>
      </c>
    </row>
    <row r="35" spans="1:11" x14ac:dyDescent="0.3">
      <c r="A35" s="87" t="s">
        <v>441</v>
      </c>
      <c r="B35" s="82" t="s">
        <v>90</v>
      </c>
      <c r="C35" s="80">
        <v>9976.7999999999993</v>
      </c>
      <c r="D35" s="80">
        <v>0</v>
      </c>
      <c r="E35" s="80">
        <v>0</v>
      </c>
      <c r="F35" s="80">
        <v>0</v>
      </c>
      <c r="G35" s="80">
        <v>0</v>
      </c>
      <c r="H35" s="80">
        <v>0</v>
      </c>
      <c r="I35" s="80">
        <v>0</v>
      </c>
      <c r="J35" s="81">
        <f t="shared" si="0"/>
        <v>9976.7999999999993</v>
      </c>
      <c r="K35" s="88">
        <f t="shared" si="1"/>
        <v>9.976799999999999</v>
      </c>
    </row>
    <row r="36" spans="1:11" ht="30.6" x14ac:dyDescent="0.3">
      <c r="A36" s="87" t="s">
        <v>476</v>
      </c>
      <c r="B36" s="82" t="s">
        <v>83</v>
      </c>
      <c r="C36" s="80">
        <v>0</v>
      </c>
      <c r="D36" s="80">
        <v>0</v>
      </c>
      <c r="E36" s="80">
        <v>0</v>
      </c>
      <c r="F36" s="80">
        <v>0</v>
      </c>
      <c r="G36" s="80">
        <v>0</v>
      </c>
      <c r="H36" s="80">
        <v>6623.2</v>
      </c>
      <c r="I36" s="80">
        <v>0</v>
      </c>
      <c r="J36" s="81">
        <f t="shared" si="0"/>
        <v>6623.2</v>
      </c>
      <c r="K36" s="88">
        <f t="shared" si="1"/>
        <v>6.6231999999999998</v>
      </c>
    </row>
    <row r="37" spans="1:11" ht="20.399999999999999" x14ac:dyDescent="0.3">
      <c r="A37" s="87" t="s">
        <v>477</v>
      </c>
      <c r="B37" s="82" t="s">
        <v>39</v>
      </c>
      <c r="C37" s="80">
        <v>6181.91</v>
      </c>
      <c r="D37" s="80">
        <v>0</v>
      </c>
      <c r="E37" s="80">
        <v>30.9</v>
      </c>
      <c r="F37" s="80">
        <v>0</v>
      </c>
      <c r="G37" s="80">
        <v>363.8</v>
      </c>
      <c r="H37" s="80">
        <v>0</v>
      </c>
      <c r="I37" s="80">
        <v>0</v>
      </c>
      <c r="J37" s="81">
        <f t="shared" si="0"/>
        <v>6576.61</v>
      </c>
      <c r="K37" s="88">
        <f t="shared" si="1"/>
        <v>6.5766099999999996</v>
      </c>
    </row>
    <row r="38" spans="1:11" ht="20.399999999999999" x14ac:dyDescent="0.3">
      <c r="A38" s="87" t="s">
        <v>393</v>
      </c>
      <c r="B38" s="82" t="s">
        <v>30</v>
      </c>
      <c r="C38" s="80">
        <v>4605</v>
      </c>
      <c r="D38" s="80">
        <v>0</v>
      </c>
      <c r="E38" s="80">
        <v>0</v>
      </c>
      <c r="F38" s="80">
        <v>0</v>
      </c>
      <c r="G38" s="80">
        <v>0</v>
      </c>
      <c r="H38" s="80">
        <v>0</v>
      </c>
      <c r="I38" s="80">
        <v>0</v>
      </c>
      <c r="J38" s="81">
        <f t="shared" si="0"/>
        <v>4605</v>
      </c>
      <c r="K38" s="88">
        <f t="shared" si="1"/>
        <v>4.6050000000000004</v>
      </c>
    </row>
    <row r="39" spans="1:11" x14ac:dyDescent="0.3">
      <c r="A39" s="87" t="s">
        <v>415</v>
      </c>
      <c r="B39" s="82" t="s">
        <v>22</v>
      </c>
      <c r="C39" s="80">
        <v>4236.7</v>
      </c>
      <c r="D39" s="80">
        <v>0</v>
      </c>
      <c r="E39" s="80">
        <v>0</v>
      </c>
      <c r="F39" s="80">
        <v>0</v>
      </c>
      <c r="G39" s="80">
        <v>0</v>
      </c>
      <c r="H39" s="80">
        <v>0</v>
      </c>
      <c r="I39" s="80">
        <v>0</v>
      </c>
      <c r="J39" s="81">
        <f t="shared" si="0"/>
        <v>4236.7</v>
      </c>
      <c r="K39" s="88">
        <f t="shared" si="1"/>
        <v>4.2366999999999999</v>
      </c>
    </row>
    <row r="40" spans="1:11" x14ac:dyDescent="0.3">
      <c r="A40" s="87" t="s">
        <v>478</v>
      </c>
      <c r="B40" s="82" t="s">
        <v>8</v>
      </c>
      <c r="C40" s="80">
        <v>3548.7</v>
      </c>
      <c r="D40" s="80">
        <v>0</v>
      </c>
      <c r="E40" s="80">
        <v>0</v>
      </c>
      <c r="F40" s="80">
        <v>0</v>
      </c>
      <c r="G40" s="80">
        <v>1</v>
      </c>
      <c r="H40" s="80">
        <v>0</v>
      </c>
      <c r="I40" s="80">
        <v>0</v>
      </c>
      <c r="J40" s="81">
        <f t="shared" ref="J40:J71" si="2">SUM(C40:I40)</f>
        <v>3549.7</v>
      </c>
      <c r="K40" s="88">
        <f t="shared" si="1"/>
        <v>3.5496999999999996</v>
      </c>
    </row>
    <row r="41" spans="1:11" x14ac:dyDescent="0.3">
      <c r="B41" s="82" t="s">
        <v>51</v>
      </c>
      <c r="C41" s="80">
        <v>0.78</v>
      </c>
      <c r="D41" s="80">
        <v>2.8</v>
      </c>
      <c r="E41" s="80">
        <v>69.5</v>
      </c>
      <c r="F41" s="80">
        <v>0</v>
      </c>
      <c r="G41" s="80">
        <v>3119.44</v>
      </c>
      <c r="H41" s="80">
        <v>0</v>
      </c>
      <c r="I41" s="80">
        <v>0</v>
      </c>
      <c r="J41" s="81">
        <f t="shared" si="2"/>
        <v>3192.52</v>
      </c>
      <c r="K41" s="88">
        <f t="shared" ref="K41:K72" si="3">J41/1000</f>
        <v>3.19252</v>
      </c>
    </row>
    <row r="42" spans="1:11" x14ac:dyDescent="0.3">
      <c r="B42" s="82" t="s">
        <v>52</v>
      </c>
      <c r="C42" s="80">
        <v>3108.5</v>
      </c>
      <c r="D42" s="80">
        <v>0</v>
      </c>
      <c r="E42" s="80">
        <v>0</v>
      </c>
      <c r="F42" s="80">
        <v>0</v>
      </c>
      <c r="G42" s="80">
        <v>0</v>
      </c>
      <c r="H42" s="80">
        <v>0</v>
      </c>
      <c r="I42" s="80">
        <v>0</v>
      </c>
      <c r="J42" s="81">
        <f t="shared" si="2"/>
        <v>3108.5</v>
      </c>
      <c r="K42" s="88">
        <f t="shared" si="3"/>
        <v>3.1084999999999998</v>
      </c>
    </row>
    <row r="43" spans="1:11" ht="20.399999999999999" x14ac:dyDescent="0.3">
      <c r="B43" s="82" t="s">
        <v>85</v>
      </c>
      <c r="C43" s="80">
        <v>1612.3</v>
      </c>
      <c r="D43" s="80">
        <v>0</v>
      </c>
      <c r="E43" s="80">
        <v>0</v>
      </c>
      <c r="F43" s="80">
        <v>998.1</v>
      </c>
      <c r="G43" s="80">
        <v>408</v>
      </c>
      <c r="H43" s="80">
        <v>0</v>
      </c>
      <c r="I43" s="80">
        <v>0</v>
      </c>
      <c r="J43" s="81">
        <f t="shared" si="2"/>
        <v>3018.4</v>
      </c>
      <c r="K43" s="88">
        <f t="shared" si="3"/>
        <v>3.0184000000000002</v>
      </c>
    </row>
    <row r="44" spans="1:11" x14ac:dyDescent="0.3">
      <c r="A44" s="87" t="s">
        <v>382</v>
      </c>
      <c r="B44" s="82" t="s">
        <v>40</v>
      </c>
      <c r="C44" s="80">
        <v>77.2</v>
      </c>
      <c r="D44" s="80">
        <v>0</v>
      </c>
      <c r="E44" s="80">
        <v>0</v>
      </c>
      <c r="F44" s="80">
        <v>0</v>
      </c>
      <c r="G44" s="80">
        <v>2885</v>
      </c>
      <c r="H44" s="80">
        <v>0</v>
      </c>
      <c r="I44" s="80">
        <v>0</v>
      </c>
      <c r="J44" s="81">
        <f t="shared" si="2"/>
        <v>2962.2</v>
      </c>
      <c r="K44" s="88">
        <f t="shared" si="3"/>
        <v>2.9621999999999997</v>
      </c>
    </row>
    <row r="45" spans="1:11" ht="20.399999999999999" x14ac:dyDescent="0.3">
      <c r="A45" s="87" t="s">
        <v>397</v>
      </c>
      <c r="B45" s="82" t="s">
        <v>24</v>
      </c>
      <c r="C45" s="80">
        <v>2704.9</v>
      </c>
      <c r="D45" s="80">
        <v>0</v>
      </c>
      <c r="E45" s="80">
        <v>0</v>
      </c>
      <c r="F45" s="80">
        <v>0</v>
      </c>
      <c r="G45" s="80">
        <v>0</v>
      </c>
      <c r="H45" s="80">
        <v>0</v>
      </c>
      <c r="I45" s="80">
        <v>0</v>
      </c>
      <c r="J45" s="81">
        <f t="shared" si="2"/>
        <v>2704.9</v>
      </c>
      <c r="K45" s="88">
        <f t="shared" si="3"/>
        <v>2.7049000000000003</v>
      </c>
    </row>
    <row r="46" spans="1:11" x14ac:dyDescent="0.3">
      <c r="A46" s="87" t="s">
        <v>444</v>
      </c>
      <c r="B46" s="82" t="s">
        <v>93</v>
      </c>
      <c r="C46" s="80">
        <v>642</v>
      </c>
      <c r="D46" s="80">
        <v>0</v>
      </c>
      <c r="E46" s="80">
        <v>0</v>
      </c>
      <c r="F46" s="80">
        <v>1531.44</v>
      </c>
      <c r="G46" s="80">
        <v>0</v>
      </c>
      <c r="H46" s="80">
        <v>0</v>
      </c>
      <c r="I46" s="80">
        <v>0</v>
      </c>
      <c r="J46" s="81">
        <f t="shared" si="2"/>
        <v>2173.44</v>
      </c>
      <c r="K46" s="88">
        <f t="shared" si="3"/>
        <v>2.1734400000000003</v>
      </c>
    </row>
    <row r="47" spans="1:11" ht="20.399999999999999" x14ac:dyDescent="0.3">
      <c r="A47" s="87" t="s">
        <v>391</v>
      </c>
      <c r="B47" s="82" t="s">
        <v>101</v>
      </c>
      <c r="C47" s="80">
        <v>2142.63</v>
      </c>
      <c r="D47" s="80">
        <v>0</v>
      </c>
      <c r="E47" s="80">
        <v>0</v>
      </c>
      <c r="F47" s="80">
        <v>0</v>
      </c>
      <c r="G47" s="80">
        <v>0</v>
      </c>
      <c r="H47" s="80">
        <v>0</v>
      </c>
      <c r="I47" s="80">
        <v>0</v>
      </c>
      <c r="J47" s="81">
        <f t="shared" si="2"/>
        <v>2142.63</v>
      </c>
      <c r="K47" s="88">
        <f t="shared" si="3"/>
        <v>2.14263</v>
      </c>
    </row>
    <row r="48" spans="1:11" ht="20.399999999999999" x14ac:dyDescent="0.3">
      <c r="A48" s="87" t="s">
        <v>410</v>
      </c>
      <c r="B48" s="82" t="s">
        <v>17</v>
      </c>
      <c r="C48" s="80">
        <v>2034.2</v>
      </c>
      <c r="D48" s="80">
        <v>0</v>
      </c>
      <c r="E48" s="80">
        <v>0</v>
      </c>
      <c r="F48" s="80">
        <v>0</v>
      </c>
      <c r="G48" s="80">
        <v>0</v>
      </c>
      <c r="H48" s="80">
        <v>0</v>
      </c>
      <c r="I48" s="80">
        <v>0</v>
      </c>
      <c r="J48" s="81">
        <f t="shared" si="2"/>
        <v>2034.2</v>
      </c>
      <c r="K48" s="88">
        <f t="shared" si="3"/>
        <v>2.0342000000000002</v>
      </c>
    </row>
    <row r="49" spans="1:11" x14ac:dyDescent="0.3">
      <c r="B49" s="82" t="s">
        <v>64</v>
      </c>
      <c r="C49" s="80">
        <v>0</v>
      </c>
      <c r="D49" s="80">
        <v>0</v>
      </c>
      <c r="E49" s="80">
        <v>0</v>
      </c>
      <c r="F49" s="80">
        <v>0</v>
      </c>
      <c r="G49" s="80">
        <v>1801</v>
      </c>
      <c r="H49" s="80">
        <v>0</v>
      </c>
      <c r="I49" s="80">
        <v>0</v>
      </c>
      <c r="J49" s="81">
        <f t="shared" si="2"/>
        <v>1801</v>
      </c>
      <c r="K49" s="88">
        <f t="shared" si="3"/>
        <v>1.8009999999999999</v>
      </c>
    </row>
    <row r="50" spans="1:11" ht="20.399999999999999" x14ac:dyDescent="0.3">
      <c r="A50" s="87" t="s">
        <v>405</v>
      </c>
      <c r="B50" s="82" t="s">
        <v>77</v>
      </c>
      <c r="C50" s="80">
        <v>1418.9</v>
      </c>
      <c r="D50" s="80">
        <v>0</v>
      </c>
      <c r="E50" s="80">
        <v>0</v>
      </c>
      <c r="F50" s="80">
        <v>0</v>
      </c>
      <c r="G50" s="80">
        <v>0</v>
      </c>
      <c r="H50" s="80">
        <v>0</v>
      </c>
      <c r="I50" s="80">
        <v>0</v>
      </c>
      <c r="J50" s="81">
        <f t="shared" si="2"/>
        <v>1418.9</v>
      </c>
      <c r="K50" s="88">
        <f t="shared" si="3"/>
        <v>1.4189000000000001</v>
      </c>
    </row>
    <row r="51" spans="1:11" x14ac:dyDescent="0.3">
      <c r="A51" s="87" t="s">
        <v>443</v>
      </c>
      <c r="B51" s="82" t="s">
        <v>92</v>
      </c>
      <c r="C51" s="80">
        <v>633.54999999999995</v>
      </c>
      <c r="D51" s="80">
        <v>0</v>
      </c>
      <c r="E51" s="80">
        <v>0</v>
      </c>
      <c r="F51" s="80">
        <v>0</v>
      </c>
      <c r="G51" s="80">
        <v>0.3</v>
      </c>
      <c r="H51" s="80">
        <v>0</v>
      </c>
      <c r="I51" s="80">
        <v>0</v>
      </c>
      <c r="J51" s="81">
        <f t="shared" si="2"/>
        <v>633.84999999999991</v>
      </c>
      <c r="K51" s="88">
        <f t="shared" si="3"/>
        <v>0.63384999999999991</v>
      </c>
    </row>
    <row r="52" spans="1:11" x14ac:dyDescent="0.3">
      <c r="A52" s="87" t="s">
        <v>406</v>
      </c>
      <c r="B52" s="82" t="s">
        <v>25</v>
      </c>
      <c r="C52" s="80">
        <v>498.6</v>
      </c>
      <c r="D52" s="80">
        <v>0</v>
      </c>
      <c r="E52" s="80">
        <v>0</v>
      </c>
      <c r="F52" s="80">
        <v>0</v>
      </c>
      <c r="G52" s="80">
        <v>0</v>
      </c>
      <c r="H52" s="80">
        <v>0</v>
      </c>
      <c r="I52" s="80">
        <v>0</v>
      </c>
      <c r="J52" s="81">
        <f t="shared" si="2"/>
        <v>498.6</v>
      </c>
      <c r="K52" s="88">
        <f t="shared" si="3"/>
        <v>0.49860000000000004</v>
      </c>
    </row>
    <row r="53" spans="1:11" ht="20.399999999999999" x14ac:dyDescent="0.3">
      <c r="A53" s="87" t="s">
        <v>357</v>
      </c>
      <c r="B53" s="82" t="s">
        <v>12</v>
      </c>
      <c r="C53" s="80">
        <v>338.8</v>
      </c>
      <c r="D53" s="80">
        <v>115</v>
      </c>
      <c r="E53" s="80">
        <v>0</v>
      </c>
      <c r="F53" s="80">
        <v>0</v>
      </c>
      <c r="G53" s="80">
        <v>0</v>
      </c>
      <c r="H53" s="80">
        <v>0</v>
      </c>
      <c r="I53" s="80">
        <v>0</v>
      </c>
      <c r="J53" s="81">
        <f t="shared" si="2"/>
        <v>453.8</v>
      </c>
      <c r="K53" s="88">
        <f t="shared" si="3"/>
        <v>0.45380000000000004</v>
      </c>
    </row>
    <row r="54" spans="1:11" ht="20.399999999999999" x14ac:dyDescent="0.3">
      <c r="A54" s="87" t="s">
        <v>352</v>
      </c>
      <c r="B54" s="82" t="s">
        <v>48</v>
      </c>
      <c r="C54" s="80">
        <v>332</v>
      </c>
      <c r="D54" s="80">
        <v>0</v>
      </c>
      <c r="E54" s="80">
        <v>12.5</v>
      </c>
      <c r="F54" s="80">
        <v>0</v>
      </c>
      <c r="G54" s="80">
        <v>96.4</v>
      </c>
      <c r="H54" s="80">
        <v>12.5</v>
      </c>
      <c r="I54" s="80">
        <v>0</v>
      </c>
      <c r="J54" s="81">
        <f t="shared" si="2"/>
        <v>453.4</v>
      </c>
      <c r="K54" s="88">
        <f t="shared" si="3"/>
        <v>0.45339999999999997</v>
      </c>
    </row>
    <row r="55" spans="1:11" x14ac:dyDescent="0.3">
      <c r="B55" s="82" t="s">
        <v>112</v>
      </c>
      <c r="C55" s="80">
        <v>400</v>
      </c>
      <c r="D55" s="80">
        <v>0</v>
      </c>
      <c r="E55" s="80">
        <v>0</v>
      </c>
      <c r="F55" s="80">
        <v>0</v>
      </c>
      <c r="G55" s="80">
        <v>0</v>
      </c>
      <c r="H55" s="80">
        <v>0</v>
      </c>
      <c r="I55" s="80">
        <v>0</v>
      </c>
      <c r="J55" s="81">
        <f t="shared" si="2"/>
        <v>400</v>
      </c>
      <c r="K55" s="88">
        <f t="shared" si="3"/>
        <v>0.4</v>
      </c>
    </row>
    <row r="56" spans="1:11" ht="40.799999999999997" x14ac:dyDescent="0.3">
      <c r="B56" s="82" t="s">
        <v>54</v>
      </c>
      <c r="C56" s="80">
        <v>396</v>
      </c>
      <c r="D56" s="80">
        <v>0</v>
      </c>
      <c r="E56" s="80">
        <v>0</v>
      </c>
      <c r="F56" s="80">
        <v>0</v>
      </c>
      <c r="G56" s="80">
        <v>0</v>
      </c>
      <c r="H56" s="80">
        <v>0</v>
      </c>
      <c r="I56" s="80">
        <v>0</v>
      </c>
      <c r="J56" s="81">
        <f t="shared" si="2"/>
        <v>396</v>
      </c>
      <c r="K56" s="88">
        <f t="shared" si="3"/>
        <v>0.39600000000000002</v>
      </c>
    </row>
    <row r="57" spans="1:11" x14ac:dyDescent="0.3">
      <c r="B57" s="82" t="s">
        <v>84</v>
      </c>
      <c r="C57" s="80">
        <v>318</v>
      </c>
      <c r="D57" s="80">
        <v>0</v>
      </c>
      <c r="E57" s="80">
        <v>0</v>
      </c>
      <c r="F57" s="80">
        <v>0</v>
      </c>
      <c r="G57" s="80">
        <v>0</v>
      </c>
      <c r="H57" s="80">
        <v>0</v>
      </c>
      <c r="I57" s="80">
        <v>0</v>
      </c>
      <c r="J57" s="81">
        <f t="shared" si="2"/>
        <v>318</v>
      </c>
      <c r="K57" s="88">
        <f t="shared" si="3"/>
        <v>0.318</v>
      </c>
    </row>
    <row r="58" spans="1:11" ht="20.399999999999999" x14ac:dyDescent="0.3">
      <c r="A58" s="87" t="s">
        <v>479</v>
      </c>
      <c r="B58" s="82" t="s">
        <v>107</v>
      </c>
      <c r="C58" s="80">
        <v>211.7</v>
      </c>
      <c r="D58" s="80">
        <v>0</v>
      </c>
      <c r="E58" s="80">
        <v>0</v>
      </c>
      <c r="F58" s="80">
        <v>0</v>
      </c>
      <c r="G58" s="80">
        <v>97.56</v>
      </c>
      <c r="H58" s="80">
        <v>0</v>
      </c>
      <c r="I58" s="80">
        <v>0</v>
      </c>
      <c r="J58" s="81">
        <f t="shared" si="2"/>
        <v>309.26</v>
      </c>
      <c r="K58" s="88">
        <f t="shared" si="3"/>
        <v>0.30925999999999998</v>
      </c>
    </row>
    <row r="59" spans="1:11" x14ac:dyDescent="0.3">
      <c r="A59" s="87" t="s">
        <v>450</v>
      </c>
      <c r="B59" s="82" t="s">
        <v>3</v>
      </c>
      <c r="C59" s="80">
        <v>308.8</v>
      </c>
      <c r="D59" s="80">
        <v>0</v>
      </c>
      <c r="E59" s="80">
        <v>0</v>
      </c>
      <c r="F59" s="80">
        <v>0</v>
      </c>
      <c r="G59" s="80">
        <v>0</v>
      </c>
      <c r="H59" s="80">
        <v>0</v>
      </c>
      <c r="I59" s="80">
        <v>0</v>
      </c>
      <c r="J59" s="81">
        <f t="shared" si="2"/>
        <v>308.8</v>
      </c>
      <c r="K59" s="88">
        <f t="shared" si="3"/>
        <v>0.30880000000000002</v>
      </c>
    </row>
    <row r="60" spans="1:11" ht="51" x14ac:dyDescent="0.3">
      <c r="B60" s="82" t="s">
        <v>70</v>
      </c>
      <c r="C60" s="80">
        <v>0</v>
      </c>
      <c r="D60" s="80">
        <v>0</v>
      </c>
      <c r="E60" s="80">
        <v>238.4</v>
      </c>
      <c r="F60" s="80">
        <v>0</v>
      </c>
      <c r="G60" s="80">
        <v>52</v>
      </c>
      <c r="H60" s="80">
        <v>0</v>
      </c>
      <c r="I60" s="80">
        <v>0</v>
      </c>
      <c r="J60" s="81">
        <f t="shared" si="2"/>
        <v>290.39999999999998</v>
      </c>
      <c r="K60" s="88">
        <f t="shared" si="3"/>
        <v>0.29039999999999999</v>
      </c>
    </row>
    <row r="61" spans="1:11" ht="20.399999999999999" x14ac:dyDescent="0.3">
      <c r="A61" s="87" t="s">
        <v>440</v>
      </c>
      <c r="B61" s="82" t="s">
        <v>89</v>
      </c>
      <c r="C61" s="80">
        <v>238.7</v>
      </c>
      <c r="D61" s="80">
        <v>0</v>
      </c>
      <c r="E61" s="80">
        <v>0</v>
      </c>
      <c r="F61" s="80">
        <v>0</v>
      </c>
      <c r="G61" s="80">
        <v>0</v>
      </c>
      <c r="H61" s="80">
        <v>0</v>
      </c>
      <c r="I61" s="80">
        <v>0</v>
      </c>
      <c r="J61" s="81">
        <f t="shared" si="2"/>
        <v>238.7</v>
      </c>
      <c r="K61" s="88">
        <f t="shared" si="3"/>
        <v>0.2387</v>
      </c>
    </row>
    <row r="62" spans="1:11" x14ac:dyDescent="0.3">
      <c r="B62" s="82" t="s">
        <v>43</v>
      </c>
      <c r="C62" s="80">
        <v>0</v>
      </c>
      <c r="D62" s="80">
        <v>0</v>
      </c>
      <c r="E62" s="80">
        <v>0</v>
      </c>
      <c r="F62" s="80">
        <v>0.3</v>
      </c>
      <c r="G62" s="80">
        <v>170</v>
      </c>
      <c r="H62" s="80">
        <v>0</v>
      </c>
      <c r="I62" s="80">
        <v>0</v>
      </c>
      <c r="J62" s="81">
        <f t="shared" si="2"/>
        <v>170.3</v>
      </c>
      <c r="K62" s="88">
        <f t="shared" si="3"/>
        <v>0.17030000000000001</v>
      </c>
    </row>
    <row r="63" spans="1:11" ht="20.399999999999999" x14ac:dyDescent="0.3">
      <c r="B63" s="82" t="s">
        <v>88</v>
      </c>
      <c r="C63" s="80">
        <v>150.80000000000001</v>
      </c>
      <c r="D63" s="80">
        <v>0</v>
      </c>
      <c r="E63" s="80">
        <v>0</v>
      </c>
      <c r="F63" s="80">
        <v>0</v>
      </c>
      <c r="G63" s="80">
        <v>0</v>
      </c>
      <c r="H63" s="80">
        <v>0</v>
      </c>
      <c r="I63" s="80">
        <v>0</v>
      </c>
      <c r="J63" s="81">
        <f t="shared" si="2"/>
        <v>150.80000000000001</v>
      </c>
      <c r="K63" s="88">
        <f t="shared" si="3"/>
        <v>0.15080000000000002</v>
      </c>
    </row>
    <row r="64" spans="1:11" x14ac:dyDescent="0.3">
      <c r="A64" s="87" t="s">
        <v>400</v>
      </c>
      <c r="B64" s="82" t="s">
        <v>21</v>
      </c>
      <c r="C64" s="80">
        <v>76</v>
      </c>
      <c r="D64" s="80">
        <v>0</v>
      </c>
      <c r="E64" s="80">
        <v>0</v>
      </c>
      <c r="F64" s="80">
        <v>55</v>
      </c>
      <c r="G64" s="80">
        <v>0</v>
      </c>
      <c r="H64" s="80">
        <v>0</v>
      </c>
      <c r="I64" s="80">
        <v>0</v>
      </c>
      <c r="J64" s="81">
        <f t="shared" si="2"/>
        <v>131</v>
      </c>
      <c r="K64" s="88">
        <f t="shared" si="3"/>
        <v>0.13100000000000001</v>
      </c>
    </row>
    <row r="65" spans="1:11" ht="20.399999999999999" x14ac:dyDescent="0.3">
      <c r="A65" s="87" t="s">
        <v>360</v>
      </c>
      <c r="B65" s="82" t="s">
        <v>11</v>
      </c>
      <c r="C65" s="80">
        <v>111.8</v>
      </c>
      <c r="D65" s="80">
        <v>0</v>
      </c>
      <c r="E65" s="80">
        <v>0</v>
      </c>
      <c r="F65" s="80">
        <v>0</v>
      </c>
      <c r="G65" s="80">
        <v>0</v>
      </c>
      <c r="H65" s="80">
        <v>0</v>
      </c>
      <c r="I65" s="80">
        <v>0</v>
      </c>
      <c r="J65" s="81">
        <f t="shared" si="2"/>
        <v>111.8</v>
      </c>
      <c r="K65" s="88">
        <f t="shared" si="3"/>
        <v>0.1118</v>
      </c>
    </row>
    <row r="66" spans="1:11" ht="20.399999999999999" x14ac:dyDescent="0.3">
      <c r="A66" s="87" t="s">
        <v>356</v>
      </c>
      <c r="B66" s="82" t="s">
        <v>15</v>
      </c>
      <c r="C66" s="80">
        <v>0</v>
      </c>
      <c r="D66" s="80">
        <v>108.7</v>
      </c>
      <c r="E66" s="80">
        <v>0</v>
      </c>
      <c r="F66" s="80">
        <v>0</v>
      </c>
      <c r="G66" s="80">
        <v>0</v>
      </c>
      <c r="H66" s="80">
        <v>0</v>
      </c>
      <c r="I66" s="80">
        <v>0</v>
      </c>
      <c r="J66" s="81">
        <f t="shared" si="2"/>
        <v>108.7</v>
      </c>
      <c r="K66" s="88">
        <f t="shared" si="3"/>
        <v>0.1087</v>
      </c>
    </row>
    <row r="67" spans="1:11" x14ac:dyDescent="0.3">
      <c r="A67" s="87" t="s">
        <v>427</v>
      </c>
      <c r="B67" s="82" t="s">
        <v>72</v>
      </c>
      <c r="C67" s="80">
        <v>94</v>
      </c>
      <c r="D67" s="80">
        <v>0</v>
      </c>
      <c r="E67" s="80">
        <v>0</v>
      </c>
      <c r="F67" s="80">
        <v>0</v>
      </c>
      <c r="G67" s="80">
        <v>0</v>
      </c>
      <c r="H67" s="80">
        <v>0</v>
      </c>
      <c r="I67" s="80">
        <v>0</v>
      </c>
      <c r="J67" s="81">
        <f t="shared" si="2"/>
        <v>94</v>
      </c>
      <c r="K67" s="88">
        <f t="shared" si="3"/>
        <v>9.4E-2</v>
      </c>
    </row>
    <row r="68" spans="1:11" ht="20.399999999999999" x14ac:dyDescent="0.3">
      <c r="A68" s="87" t="s">
        <v>364</v>
      </c>
      <c r="B68" s="82" t="s">
        <v>95</v>
      </c>
      <c r="C68" s="80">
        <v>70.64</v>
      </c>
      <c r="D68" s="80">
        <v>0</v>
      </c>
      <c r="E68" s="80">
        <v>0</v>
      </c>
      <c r="F68" s="80">
        <v>0</v>
      </c>
      <c r="G68" s="80">
        <v>0</v>
      </c>
      <c r="H68" s="80">
        <v>0</v>
      </c>
      <c r="I68" s="80">
        <v>0</v>
      </c>
      <c r="J68" s="81">
        <f t="shared" si="2"/>
        <v>70.64</v>
      </c>
      <c r="K68" s="88">
        <f t="shared" si="3"/>
        <v>7.0639999999999994E-2</v>
      </c>
    </row>
    <row r="69" spans="1:11" ht="20.399999999999999" x14ac:dyDescent="0.3">
      <c r="A69" s="87" t="s">
        <v>403</v>
      </c>
      <c r="B69" s="82" t="s">
        <v>104</v>
      </c>
      <c r="C69" s="80">
        <v>64</v>
      </c>
      <c r="D69" s="80">
        <v>0</v>
      </c>
      <c r="E69" s="80">
        <v>0</v>
      </c>
      <c r="F69" s="80">
        <v>0</v>
      </c>
      <c r="G69" s="80">
        <v>0</v>
      </c>
      <c r="H69" s="80">
        <v>0</v>
      </c>
      <c r="I69" s="80">
        <v>0</v>
      </c>
      <c r="J69" s="81">
        <f t="shared" si="2"/>
        <v>64</v>
      </c>
      <c r="K69" s="88">
        <f t="shared" si="3"/>
        <v>6.4000000000000001E-2</v>
      </c>
    </row>
    <row r="70" spans="1:11" x14ac:dyDescent="0.3">
      <c r="A70" s="87" t="s">
        <v>402</v>
      </c>
      <c r="B70" s="82" t="s">
        <v>45</v>
      </c>
      <c r="C70" s="80">
        <v>49</v>
      </c>
      <c r="D70" s="80">
        <v>0</v>
      </c>
      <c r="E70" s="80">
        <v>0</v>
      </c>
      <c r="F70" s="80">
        <v>0</v>
      </c>
      <c r="G70" s="80">
        <v>0</v>
      </c>
      <c r="H70" s="80">
        <v>0</v>
      </c>
      <c r="I70" s="80">
        <v>0</v>
      </c>
      <c r="J70" s="81">
        <f t="shared" si="2"/>
        <v>49</v>
      </c>
      <c r="K70" s="88">
        <f t="shared" si="3"/>
        <v>4.9000000000000002E-2</v>
      </c>
    </row>
    <row r="71" spans="1:11" x14ac:dyDescent="0.3">
      <c r="A71" s="87" t="s">
        <v>432</v>
      </c>
      <c r="B71" s="82" t="s">
        <v>79</v>
      </c>
      <c r="C71" s="80">
        <v>49</v>
      </c>
      <c r="D71" s="80">
        <v>0</v>
      </c>
      <c r="E71" s="80">
        <v>0</v>
      </c>
      <c r="F71" s="80">
        <v>0</v>
      </c>
      <c r="G71" s="80">
        <v>0</v>
      </c>
      <c r="H71" s="80">
        <v>0</v>
      </c>
      <c r="I71" s="80">
        <v>0</v>
      </c>
      <c r="J71" s="81">
        <f t="shared" si="2"/>
        <v>49</v>
      </c>
      <c r="K71" s="88">
        <f t="shared" si="3"/>
        <v>4.9000000000000002E-2</v>
      </c>
    </row>
    <row r="72" spans="1:11" x14ac:dyDescent="0.3">
      <c r="A72" s="87" t="s">
        <v>480</v>
      </c>
      <c r="B72" s="82" t="s">
        <v>49</v>
      </c>
      <c r="C72" s="80">
        <v>13.9</v>
      </c>
      <c r="D72" s="80">
        <v>0</v>
      </c>
      <c r="E72" s="80">
        <v>0.3</v>
      </c>
      <c r="F72" s="80">
        <v>0</v>
      </c>
      <c r="G72" s="80">
        <v>7</v>
      </c>
      <c r="H72" s="80">
        <v>19</v>
      </c>
      <c r="I72" s="80">
        <v>0</v>
      </c>
      <c r="J72" s="81">
        <f t="shared" ref="J72:J103" si="4">SUM(C72:I72)</f>
        <v>40.200000000000003</v>
      </c>
      <c r="K72" s="88">
        <f t="shared" si="3"/>
        <v>4.02E-2</v>
      </c>
    </row>
    <row r="73" spans="1:11" ht="20.399999999999999" x14ac:dyDescent="0.3">
      <c r="A73" s="87" t="s">
        <v>361</v>
      </c>
      <c r="B73" s="82" t="s">
        <v>47</v>
      </c>
      <c r="C73" s="80">
        <v>0</v>
      </c>
      <c r="D73" s="80">
        <v>0.5</v>
      </c>
      <c r="E73" s="80">
        <v>0</v>
      </c>
      <c r="F73" s="80">
        <v>2</v>
      </c>
      <c r="G73" s="80">
        <v>36.700000000000003</v>
      </c>
      <c r="H73" s="80">
        <v>0</v>
      </c>
      <c r="I73" s="80">
        <v>0</v>
      </c>
      <c r="J73" s="81">
        <f t="shared" si="4"/>
        <v>39.200000000000003</v>
      </c>
      <c r="K73" s="88">
        <f t="shared" ref="K73:K104" si="5">J73/1000</f>
        <v>3.9200000000000006E-2</v>
      </c>
    </row>
    <row r="74" spans="1:11" x14ac:dyDescent="0.3">
      <c r="A74" s="87" t="s">
        <v>434</v>
      </c>
      <c r="B74" s="82" t="s">
        <v>81</v>
      </c>
      <c r="C74" s="80">
        <v>0</v>
      </c>
      <c r="D74" s="80">
        <v>0</v>
      </c>
      <c r="E74" s="80">
        <v>0</v>
      </c>
      <c r="F74" s="80">
        <v>0</v>
      </c>
      <c r="G74" s="80">
        <v>39</v>
      </c>
      <c r="H74" s="80">
        <v>0</v>
      </c>
      <c r="I74" s="80">
        <v>0</v>
      </c>
      <c r="J74" s="81">
        <f t="shared" si="4"/>
        <v>39</v>
      </c>
      <c r="K74" s="88">
        <f t="shared" si="5"/>
        <v>3.9E-2</v>
      </c>
    </row>
    <row r="75" spans="1:11" ht="30.6" x14ac:dyDescent="0.3">
      <c r="A75" s="87" t="s">
        <v>481</v>
      </c>
      <c r="B75" s="82" t="s">
        <v>69</v>
      </c>
      <c r="C75" s="80">
        <v>21</v>
      </c>
      <c r="D75" s="80">
        <v>0</v>
      </c>
      <c r="E75" s="80">
        <v>0</v>
      </c>
      <c r="F75" s="80">
        <v>0</v>
      </c>
      <c r="G75" s="80">
        <v>9</v>
      </c>
      <c r="H75" s="80">
        <v>0</v>
      </c>
      <c r="I75" s="80">
        <v>0</v>
      </c>
      <c r="J75" s="81">
        <f t="shared" si="4"/>
        <v>30</v>
      </c>
      <c r="K75" s="88">
        <f t="shared" si="5"/>
        <v>0.03</v>
      </c>
    </row>
    <row r="76" spans="1:11" x14ac:dyDescent="0.3">
      <c r="A76" s="87" t="s">
        <v>519</v>
      </c>
      <c r="B76" s="82" t="s">
        <v>76</v>
      </c>
      <c r="C76" s="80">
        <v>0</v>
      </c>
      <c r="D76" s="80">
        <v>0</v>
      </c>
      <c r="E76" s="80">
        <v>27</v>
      </c>
      <c r="F76" s="80">
        <v>0</v>
      </c>
      <c r="G76" s="80">
        <v>0</v>
      </c>
      <c r="H76" s="80">
        <v>0</v>
      </c>
      <c r="I76" s="80">
        <v>0</v>
      </c>
      <c r="J76" s="81">
        <f t="shared" si="4"/>
        <v>27</v>
      </c>
      <c r="K76" s="88">
        <f t="shared" si="5"/>
        <v>2.7E-2</v>
      </c>
    </row>
    <row r="77" spans="1:11" x14ac:dyDescent="0.3">
      <c r="B77" s="82" t="s">
        <v>71</v>
      </c>
      <c r="C77" s="80">
        <v>0</v>
      </c>
      <c r="D77" s="80">
        <v>0</v>
      </c>
      <c r="E77" s="80">
        <v>0</v>
      </c>
      <c r="F77" s="80">
        <v>0</v>
      </c>
      <c r="G77" s="80">
        <v>20</v>
      </c>
      <c r="H77" s="80">
        <v>0</v>
      </c>
      <c r="I77" s="80">
        <v>0</v>
      </c>
      <c r="J77" s="81">
        <f t="shared" si="4"/>
        <v>20</v>
      </c>
      <c r="K77" s="88">
        <f t="shared" si="5"/>
        <v>0.02</v>
      </c>
    </row>
    <row r="78" spans="1:11" ht="20.399999999999999" x14ac:dyDescent="0.3">
      <c r="A78" s="87" t="s">
        <v>482</v>
      </c>
      <c r="B78" s="82" t="s">
        <v>2</v>
      </c>
      <c r="C78" s="80">
        <v>16.600000000000001</v>
      </c>
      <c r="D78" s="80">
        <v>0</v>
      </c>
      <c r="E78" s="80">
        <v>0</v>
      </c>
      <c r="F78" s="80">
        <v>0</v>
      </c>
      <c r="G78" s="80">
        <v>0</v>
      </c>
      <c r="H78" s="80">
        <v>0</v>
      </c>
      <c r="I78" s="80">
        <v>0</v>
      </c>
      <c r="J78" s="81">
        <f t="shared" si="4"/>
        <v>16.600000000000001</v>
      </c>
      <c r="K78" s="88">
        <f t="shared" si="5"/>
        <v>1.66E-2</v>
      </c>
    </row>
    <row r="79" spans="1:11" ht="20.399999999999999" x14ac:dyDescent="0.3">
      <c r="A79" s="87" t="s">
        <v>362</v>
      </c>
      <c r="B79" s="82" t="s">
        <v>94</v>
      </c>
      <c r="C79" s="80">
        <v>15.88</v>
      </c>
      <c r="D79" s="80">
        <v>0</v>
      </c>
      <c r="E79" s="80">
        <v>0</v>
      </c>
      <c r="F79" s="80">
        <v>0</v>
      </c>
      <c r="G79" s="80">
        <v>0</v>
      </c>
      <c r="H79" s="80">
        <v>0</v>
      </c>
      <c r="I79" s="80">
        <v>0</v>
      </c>
      <c r="J79" s="81">
        <f t="shared" si="4"/>
        <v>15.88</v>
      </c>
      <c r="K79" s="88">
        <f t="shared" si="5"/>
        <v>1.5880000000000002E-2</v>
      </c>
    </row>
    <row r="80" spans="1:11" x14ac:dyDescent="0.3">
      <c r="B80" s="82" t="s">
        <v>44</v>
      </c>
      <c r="C80" s="80">
        <v>5</v>
      </c>
      <c r="D80" s="80">
        <v>0</v>
      </c>
      <c r="E80" s="80">
        <v>0</v>
      </c>
      <c r="F80" s="80">
        <v>0</v>
      </c>
      <c r="G80" s="80">
        <v>0</v>
      </c>
      <c r="H80" s="80">
        <v>0</v>
      </c>
      <c r="I80" s="80">
        <v>0</v>
      </c>
      <c r="J80" s="81">
        <f t="shared" si="4"/>
        <v>5</v>
      </c>
      <c r="K80" s="88">
        <f t="shared" si="5"/>
        <v>5.0000000000000001E-3</v>
      </c>
    </row>
    <row r="81" spans="1:11" ht="20.399999999999999" x14ac:dyDescent="0.3">
      <c r="A81" s="87" t="s">
        <v>445</v>
      </c>
      <c r="B81" s="82" t="s">
        <v>99</v>
      </c>
      <c r="C81" s="80">
        <v>3.4</v>
      </c>
      <c r="D81" s="80">
        <v>0</v>
      </c>
      <c r="E81" s="80">
        <v>0</v>
      </c>
      <c r="F81" s="80">
        <v>0</v>
      </c>
      <c r="G81" s="80">
        <v>0</v>
      </c>
      <c r="H81" s="80">
        <v>0</v>
      </c>
      <c r="I81" s="80">
        <v>0</v>
      </c>
      <c r="J81" s="81">
        <f t="shared" si="4"/>
        <v>3.4</v>
      </c>
      <c r="K81" s="88">
        <f t="shared" si="5"/>
        <v>3.3999999999999998E-3</v>
      </c>
    </row>
    <row r="82" spans="1:11" ht="20.399999999999999" x14ac:dyDescent="0.3">
      <c r="A82" s="87" t="s">
        <v>433</v>
      </c>
      <c r="B82" s="82" t="s">
        <v>80</v>
      </c>
      <c r="C82" s="80">
        <v>2</v>
      </c>
      <c r="D82" s="80">
        <v>0</v>
      </c>
      <c r="E82" s="80">
        <v>0</v>
      </c>
      <c r="F82" s="80">
        <v>0</v>
      </c>
      <c r="G82" s="80">
        <v>0</v>
      </c>
      <c r="H82" s="80">
        <v>0</v>
      </c>
      <c r="I82" s="80">
        <v>0</v>
      </c>
      <c r="J82" s="81">
        <f t="shared" si="4"/>
        <v>2</v>
      </c>
      <c r="K82" s="88">
        <f t="shared" si="5"/>
        <v>2E-3</v>
      </c>
    </row>
    <row r="83" spans="1:11" ht="30.6" x14ac:dyDescent="0.3">
      <c r="B83" s="82" t="s">
        <v>62</v>
      </c>
      <c r="C83" s="80">
        <v>0</v>
      </c>
      <c r="D83" s="80">
        <v>0</v>
      </c>
      <c r="E83" s="80">
        <v>0</v>
      </c>
      <c r="F83" s="80">
        <v>0</v>
      </c>
      <c r="G83" s="80">
        <v>1</v>
      </c>
      <c r="H83" s="80">
        <v>0</v>
      </c>
      <c r="I83" s="80">
        <v>0</v>
      </c>
      <c r="J83" s="81">
        <f t="shared" si="4"/>
        <v>1</v>
      </c>
      <c r="K83" s="88">
        <f t="shared" si="5"/>
        <v>1E-3</v>
      </c>
    </row>
    <row r="84" spans="1:11" x14ac:dyDescent="0.3">
      <c r="A84" s="87" t="s">
        <v>524</v>
      </c>
      <c r="B84" s="82" t="s">
        <v>13</v>
      </c>
      <c r="C84" s="80">
        <v>0</v>
      </c>
      <c r="D84" s="80">
        <v>0</v>
      </c>
      <c r="E84" s="80">
        <v>0</v>
      </c>
      <c r="F84" s="80">
        <v>0</v>
      </c>
      <c r="G84" s="80">
        <v>0</v>
      </c>
      <c r="H84" s="80">
        <v>0</v>
      </c>
      <c r="I84" s="80">
        <v>0</v>
      </c>
      <c r="J84" s="81">
        <f t="shared" si="4"/>
        <v>0</v>
      </c>
      <c r="K84" s="88">
        <f t="shared" si="5"/>
        <v>0</v>
      </c>
    </row>
    <row r="85" spans="1:11" ht="20.399999999999999" x14ac:dyDescent="0.3">
      <c r="A85" s="87" t="s">
        <v>353</v>
      </c>
      <c r="B85" s="82" t="s">
        <v>14</v>
      </c>
      <c r="C85" s="80">
        <v>0</v>
      </c>
      <c r="D85" s="80">
        <v>0</v>
      </c>
      <c r="E85" s="80">
        <v>0</v>
      </c>
      <c r="F85" s="80">
        <v>0</v>
      </c>
      <c r="G85" s="80">
        <v>0</v>
      </c>
      <c r="H85" s="80">
        <v>0</v>
      </c>
      <c r="I85" s="80">
        <v>0</v>
      </c>
      <c r="J85" s="81">
        <f t="shared" si="4"/>
        <v>0</v>
      </c>
      <c r="K85" s="88">
        <f t="shared" si="5"/>
        <v>0</v>
      </c>
    </row>
    <row r="86" spans="1:11" x14ac:dyDescent="0.3">
      <c r="A86" s="87" t="s">
        <v>358</v>
      </c>
      <c r="B86" s="82" t="s">
        <v>16</v>
      </c>
      <c r="C86" s="80">
        <v>0</v>
      </c>
      <c r="D86" s="80">
        <v>0</v>
      </c>
      <c r="E86" s="80">
        <v>0</v>
      </c>
      <c r="F86" s="80">
        <v>0</v>
      </c>
      <c r="G86" s="80">
        <v>0</v>
      </c>
      <c r="H86" s="80">
        <v>0</v>
      </c>
      <c r="I86" s="80">
        <v>0</v>
      </c>
      <c r="J86" s="81">
        <f t="shared" si="4"/>
        <v>0</v>
      </c>
      <c r="K86" s="88">
        <f t="shared" si="5"/>
        <v>0</v>
      </c>
    </row>
    <row r="87" spans="1:11" ht="20.399999999999999" x14ac:dyDescent="0.3">
      <c r="A87" s="87" t="s">
        <v>483</v>
      </c>
      <c r="B87" s="82" t="s">
        <v>23</v>
      </c>
      <c r="C87" s="80">
        <v>0</v>
      </c>
      <c r="D87" s="80">
        <v>0</v>
      </c>
      <c r="E87" s="80">
        <v>0</v>
      </c>
      <c r="F87" s="80">
        <v>0</v>
      </c>
      <c r="G87" s="80">
        <v>0</v>
      </c>
      <c r="H87" s="80">
        <v>0</v>
      </c>
      <c r="I87" s="80">
        <v>0</v>
      </c>
      <c r="J87" s="81">
        <f t="shared" si="4"/>
        <v>0</v>
      </c>
      <c r="K87" s="88">
        <f t="shared" si="5"/>
        <v>0</v>
      </c>
    </row>
    <row r="88" spans="1:11" ht="40.799999999999997" x14ac:dyDescent="0.3">
      <c r="B88" s="82" t="s">
        <v>32</v>
      </c>
      <c r="C88" s="80">
        <v>0</v>
      </c>
      <c r="D88" s="80">
        <v>0</v>
      </c>
      <c r="E88" s="80">
        <v>0</v>
      </c>
      <c r="F88" s="80">
        <v>0</v>
      </c>
      <c r="G88" s="80">
        <v>0</v>
      </c>
      <c r="H88" s="80">
        <v>0</v>
      </c>
      <c r="I88" s="80">
        <v>0</v>
      </c>
      <c r="J88" s="81">
        <f t="shared" si="4"/>
        <v>0</v>
      </c>
      <c r="K88" s="88">
        <f t="shared" si="5"/>
        <v>0</v>
      </c>
    </row>
    <row r="89" spans="1:11" x14ac:dyDescent="0.3">
      <c r="A89" s="87" t="s">
        <v>384</v>
      </c>
      <c r="B89" s="82" t="s">
        <v>33</v>
      </c>
      <c r="C89" s="80">
        <v>0</v>
      </c>
      <c r="D89" s="80">
        <v>0</v>
      </c>
      <c r="E89" s="80">
        <v>0</v>
      </c>
      <c r="F89" s="80">
        <v>0</v>
      </c>
      <c r="G89" s="80">
        <v>0</v>
      </c>
      <c r="H89" s="80">
        <v>0</v>
      </c>
      <c r="I89" s="80">
        <v>0</v>
      </c>
      <c r="J89" s="81">
        <f t="shared" si="4"/>
        <v>0</v>
      </c>
      <c r="K89" s="88">
        <f t="shared" si="5"/>
        <v>0</v>
      </c>
    </row>
    <row r="90" spans="1:11" ht="20.399999999999999" x14ac:dyDescent="0.3">
      <c r="A90" s="87" t="s">
        <v>365</v>
      </c>
      <c r="B90" s="82" t="s">
        <v>34</v>
      </c>
      <c r="C90" s="80">
        <v>0</v>
      </c>
      <c r="D90" s="80">
        <v>0</v>
      </c>
      <c r="E90" s="80">
        <v>0</v>
      </c>
      <c r="F90" s="80">
        <v>0</v>
      </c>
      <c r="G90" s="80">
        <v>0</v>
      </c>
      <c r="H90" s="80">
        <v>0</v>
      </c>
      <c r="I90" s="80">
        <v>0</v>
      </c>
      <c r="J90" s="81">
        <f t="shared" si="4"/>
        <v>0</v>
      </c>
      <c r="K90" s="88">
        <f t="shared" si="5"/>
        <v>0</v>
      </c>
    </row>
    <row r="91" spans="1:11" x14ac:dyDescent="0.3">
      <c r="A91" s="87" t="s">
        <v>417</v>
      </c>
      <c r="B91" s="82" t="s">
        <v>35</v>
      </c>
      <c r="C91" s="80">
        <v>0</v>
      </c>
      <c r="D91" s="80">
        <v>0</v>
      </c>
      <c r="E91" s="80">
        <v>0</v>
      </c>
      <c r="F91" s="80">
        <v>0</v>
      </c>
      <c r="G91" s="80">
        <v>0</v>
      </c>
      <c r="H91" s="80">
        <v>0</v>
      </c>
      <c r="I91" s="80">
        <v>0</v>
      </c>
      <c r="J91" s="81">
        <f t="shared" si="4"/>
        <v>0</v>
      </c>
      <c r="K91" s="88">
        <f t="shared" si="5"/>
        <v>0</v>
      </c>
    </row>
    <row r="92" spans="1:11" x14ac:dyDescent="0.3">
      <c r="B92" s="82" t="s">
        <v>42</v>
      </c>
      <c r="C92" s="80">
        <v>0</v>
      </c>
      <c r="D92" s="80">
        <v>0</v>
      </c>
      <c r="E92" s="80">
        <v>0</v>
      </c>
      <c r="F92" s="80">
        <v>0</v>
      </c>
      <c r="G92" s="80">
        <v>0</v>
      </c>
      <c r="H92" s="80">
        <v>0</v>
      </c>
      <c r="I92" s="80">
        <v>0</v>
      </c>
      <c r="J92" s="81">
        <f t="shared" si="4"/>
        <v>0</v>
      </c>
      <c r="K92" s="88">
        <f t="shared" si="5"/>
        <v>0</v>
      </c>
    </row>
    <row r="93" spans="1:11" x14ac:dyDescent="0.3">
      <c r="A93" s="87" t="s">
        <v>422</v>
      </c>
      <c r="B93" s="82" t="s">
        <v>46</v>
      </c>
      <c r="C93" s="80">
        <v>0</v>
      </c>
      <c r="D93" s="80">
        <v>0</v>
      </c>
      <c r="E93" s="80">
        <v>0</v>
      </c>
      <c r="F93" s="80">
        <v>0</v>
      </c>
      <c r="G93" s="80">
        <v>0</v>
      </c>
      <c r="H93" s="80">
        <v>0</v>
      </c>
      <c r="I93" s="80">
        <v>0</v>
      </c>
      <c r="J93" s="81">
        <f t="shared" si="4"/>
        <v>0</v>
      </c>
      <c r="K93" s="88">
        <f t="shared" si="5"/>
        <v>0</v>
      </c>
    </row>
    <row r="94" spans="1:11" x14ac:dyDescent="0.3">
      <c r="A94" s="87" t="s">
        <v>407</v>
      </c>
      <c r="B94" s="82" t="s">
        <v>53</v>
      </c>
      <c r="C94" s="80">
        <v>0</v>
      </c>
      <c r="D94" s="80">
        <v>0</v>
      </c>
      <c r="E94" s="80">
        <v>0</v>
      </c>
      <c r="F94" s="80">
        <v>0</v>
      </c>
      <c r="G94" s="80">
        <v>0</v>
      </c>
      <c r="H94" s="80">
        <v>0</v>
      </c>
      <c r="I94" s="80">
        <v>0</v>
      </c>
      <c r="J94" s="81">
        <f t="shared" si="4"/>
        <v>0</v>
      </c>
      <c r="K94" s="88">
        <f t="shared" si="5"/>
        <v>0</v>
      </c>
    </row>
    <row r="95" spans="1:11" x14ac:dyDescent="0.3">
      <c r="A95" s="87" t="s">
        <v>424</v>
      </c>
      <c r="B95" s="82" t="s">
        <v>55</v>
      </c>
      <c r="C95" s="80">
        <v>0</v>
      </c>
      <c r="D95" s="80">
        <v>0</v>
      </c>
      <c r="E95" s="80">
        <v>0</v>
      </c>
      <c r="F95" s="80">
        <v>0</v>
      </c>
      <c r="G95" s="80">
        <v>0</v>
      </c>
      <c r="H95" s="80">
        <v>0</v>
      </c>
      <c r="I95" s="80">
        <v>0</v>
      </c>
      <c r="J95" s="81">
        <f t="shared" si="4"/>
        <v>0</v>
      </c>
      <c r="K95" s="88">
        <f t="shared" si="5"/>
        <v>0</v>
      </c>
    </row>
    <row r="96" spans="1:11" ht="30.6" x14ac:dyDescent="0.3">
      <c r="B96" s="82" t="s">
        <v>57</v>
      </c>
      <c r="C96" s="80">
        <v>0</v>
      </c>
      <c r="D96" s="80">
        <v>0</v>
      </c>
      <c r="E96" s="80">
        <v>0</v>
      </c>
      <c r="F96" s="80">
        <v>0</v>
      </c>
      <c r="G96" s="80">
        <v>0</v>
      </c>
      <c r="H96" s="80">
        <v>0</v>
      </c>
      <c r="I96" s="80">
        <v>0</v>
      </c>
      <c r="J96" s="81">
        <f t="shared" si="4"/>
        <v>0</v>
      </c>
      <c r="K96" s="88">
        <f t="shared" si="5"/>
        <v>0</v>
      </c>
    </row>
    <row r="97" spans="1:11" ht="30.6" x14ac:dyDescent="0.3">
      <c r="B97" s="82" t="s">
        <v>58</v>
      </c>
      <c r="C97" s="80">
        <v>0</v>
      </c>
      <c r="D97" s="80">
        <v>0</v>
      </c>
      <c r="E97" s="80">
        <v>0</v>
      </c>
      <c r="F97" s="80">
        <v>0</v>
      </c>
      <c r="G97" s="80">
        <v>0</v>
      </c>
      <c r="H97" s="80">
        <v>0</v>
      </c>
      <c r="I97" s="80">
        <v>0</v>
      </c>
      <c r="J97" s="81">
        <f t="shared" si="4"/>
        <v>0</v>
      </c>
      <c r="K97" s="88">
        <f t="shared" si="5"/>
        <v>0</v>
      </c>
    </row>
    <row r="98" spans="1:11" ht="20.399999999999999" x14ac:dyDescent="0.3">
      <c r="A98" s="87" t="s">
        <v>484</v>
      </c>
      <c r="B98" s="82" t="s">
        <v>59</v>
      </c>
      <c r="C98" s="80">
        <v>0</v>
      </c>
      <c r="D98" s="80">
        <v>0</v>
      </c>
      <c r="E98" s="80">
        <v>0</v>
      </c>
      <c r="F98" s="80">
        <v>0</v>
      </c>
      <c r="G98" s="80">
        <v>0</v>
      </c>
      <c r="H98" s="80">
        <v>0</v>
      </c>
      <c r="I98" s="80">
        <v>0</v>
      </c>
      <c r="J98" s="81">
        <f t="shared" si="4"/>
        <v>0</v>
      </c>
      <c r="K98" s="88">
        <f t="shared" si="5"/>
        <v>0</v>
      </c>
    </row>
    <row r="99" spans="1:11" ht="20.399999999999999" x14ac:dyDescent="0.3">
      <c r="A99" s="87" t="s">
        <v>404</v>
      </c>
      <c r="B99" s="82" t="s">
        <v>60</v>
      </c>
      <c r="C99" s="80">
        <v>0</v>
      </c>
      <c r="D99" s="80">
        <v>0</v>
      </c>
      <c r="E99" s="80">
        <v>0</v>
      </c>
      <c r="F99" s="80">
        <v>0</v>
      </c>
      <c r="G99" s="80">
        <v>0</v>
      </c>
      <c r="H99" s="80">
        <v>0</v>
      </c>
      <c r="I99" s="80">
        <v>0</v>
      </c>
      <c r="J99" s="81">
        <f t="shared" si="4"/>
        <v>0</v>
      </c>
      <c r="K99" s="88">
        <f t="shared" si="5"/>
        <v>0</v>
      </c>
    </row>
    <row r="100" spans="1:11" ht="20.399999999999999" x14ac:dyDescent="0.3">
      <c r="A100" s="87" t="s">
        <v>485</v>
      </c>
      <c r="B100" s="82" t="s">
        <v>61</v>
      </c>
      <c r="C100" s="80">
        <v>0</v>
      </c>
      <c r="D100" s="80">
        <v>0</v>
      </c>
      <c r="E100" s="80">
        <v>0</v>
      </c>
      <c r="F100" s="80">
        <v>0</v>
      </c>
      <c r="G100" s="80">
        <v>0</v>
      </c>
      <c r="H100" s="80">
        <v>0</v>
      </c>
      <c r="I100" s="80">
        <v>0</v>
      </c>
      <c r="J100" s="81">
        <f t="shared" si="4"/>
        <v>0</v>
      </c>
      <c r="K100" s="88">
        <f t="shared" si="5"/>
        <v>0</v>
      </c>
    </row>
    <row r="101" spans="1:11" x14ac:dyDescent="0.3">
      <c r="A101" s="87" t="s">
        <v>486</v>
      </c>
      <c r="B101" s="82" t="s">
        <v>63</v>
      </c>
      <c r="C101" s="80">
        <v>0</v>
      </c>
      <c r="D101" s="80">
        <v>0</v>
      </c>
      <c r="E101" s="80">
        <v>0</v>
      </c>
      <c r="F101" s="80">
        <v>0</v>
      </c>
      <c r="G101" s="80">
        <v>0</v>
      </c>
      <c r="H101" s="80">
        <v>0</v>
      </c>
      <c r="I101" s="80">
        <v>0</v>
      </c>
      <c r="J101" s="81">
        <f t="shared" si="4"/>
        <v>0</v>
      </c>
      <c r="K101" s="88">
        <f t="shared" si="5"/>
        <v>0</v>
      </c>
    </row>
    <row r="102" spans="1:11" ht="20.399999999999999" x14ac:dyDescent="0.3">
      <c r="A102" s="87" t="s">
        <v>398</v>
      </c>
      <c r="B102" s="82" t="s">
        <v>65</v>
      </c>
      <c r="C102" s="80">
        <v>0</v>
      </c>
      <c r="D102" s="80">
        <v>0</v>
      </c>
      <c r="E102" s="80">
        <v>0</v>
      </c>
      <c r="F102" s="80">
        <v>0</v>
      </c>
      <c r="G102" s="80">
        <v>0</v>
      </c>
      <c r="H102" s="80">
        <v>0</v>
      </c>
      <c r="I102" s="80">
        <v>0</v>
      </c>
      <c r="J102" s="81">
        <f t="shared" si="4"/>
        <v>0</v>
      </c>
      <c r="K102" s="88">
        <f t="shared" si="5"/>
        <v>0</v>
      </c>
    </row>
    <row r="103" spans="1:11" ht="20.399999999999999" x14ac:dyDescent="0.3">
      <c r="A103" s="87" t="s">
        <v>425</v>
      </c>
      <c r="B103" s="82" t="s">
        <v>66</v>
      </c>
      <c r="C103" s="80">
        <v>0</v>
      </c>
      <c r="D103" s="80">
        <v>0</v>
      </c>
      <c r="E103" s="80">
        <v>0</v>
      </c>
      <c r="F103" s="80">
        <v>0</v>
      </c>
      <c r="G103" s="80">
        <v>0</v>
      </c>
      <c r="H103" s="80">
        <v>0</v>
      </c>
      <c r="I103" s="80">
        <v>0</v>
      </c>
      <c r="J103" s="81">
        <f t="shared" si="4"/>
        <v>0</v>
      </c>
      <c r="K103" s="88">
        <f t="shared" si="5"/>
        <v>0</v>
      </c>
    </row>
    <row r="104" spans="1:11" x14ac:dyDescent="0.3">
      <c r="A104" s="87" t="s">
        <v>537</v>
      </c>
      <c r="B104" s="82" t="s">
        <v>67</v>
      </c>
      <c r="C104" s="80">
        <v>0</v>
      </c>
      <c r="D104" s="80">
        <v>0</v>
      </c>
      <c r="E104" s="80">
        <v>0</v>
      </c>
      <c r="F104" s="80">
        <v>0</v>
      </c>
      <c r="G104" s="80">
        <v>0</v>
      </c>
      <c r="H104" s="80">
        <v>0</v>
      </c>
      <c r="I104" s="80">
        <v>0</v>
      </c>
      <c r="J104" s="81">
        <f t="shared" ref="J104:J118" si="6">SUM(C104:I104)</f>
        <v>0</v>
      </c>
      <c r="K104" s="88">
        <f t="shared" si="5"/>
        <v>0</v>
      </c>
    </row>
    <row r="105" spans="1:11" x14ac:dyDescent="0.3">
      <c r="A105" s="87" t="s">
        <v>487</v>
      </c>
      <c r="B105" s="82" t="s">
        <v>68</v>
      </c>
      <c r="C105" s="80">
        <v>0</v>
      </c>
      <c r="D105" s="80">
        <v>0</v>
      </c>
      <c r="E105" s="80">
        <v>0</v>
      </c>
      <c r="F105" s="80">
        <v>0</v>
      </c>
      <c r="G105" s="80">
        <v>0</v>
      </c>
      <c r="H105" s="80">
        <v>0</v>
      </c>
      <c r="I105" s="80">
        <v>0</v>
      </c>
      <c r="J105" s="81">
        <f t="shared" si="6"/>
        <v>0</v>
      </c>
      <c r="K105" s="88">
        <f t="shared" ref="K105:K118" si="7">J105/1000</f>
        <v>0</v>
      </c>
    </row>
    <row r="106" spans="1:11" ht="20.399999999999999" x14ac:dyDescent="0.3">
      <c r="A106" s="87" t="s">
        <v>488</v>
      </c>
      <c r="B106" s="82" t="s">
        <v>73</v>
      </c>
      <c r="C106" s="80">
        <v>0</v>
      </c>
      <c r="D106" s="80">
        <v>0</v>
      </c>
      <c r="E106" s="80">
        <v>0</v>
      </c>
      <c r="F106" s="80">
        <v>0</v>
      </c>
      <c r="G106" s="80">
        <v>0</v>
      </c>
      <c r="H106" s="80">
        <v>0</v>
      </c>
      <c r="I106" s="80">
        <v>0</v>
      </c>
      <c r="J106" s="81">
        <f t="shared" si="6"/>
        <v>0</v>
      </c>
      <c r="K106" s="88">
        <f t="shared" si="7"/>
        <v>0</v>
      </c>
    </row>
    <row r="107" spans="1:11" x14ac:dyDescent="0.3">
      <c r="B107" s="82" t="s">
        <v>74</v>
      </c>
      <c r="C107" s="80">
        <v>0</v>
      </c>
      <c r="D107" s="80">
        <v>0</v>
      </c>
      <c r="E107" s="80">
        <v>0</v>
      </c>
      <c r="F107" s="80">
        <v>0</v>
      </c>
      <c r="G107" s="80">
        <v>0</v>
      </c>
      <c r="H107" s="80">
        <v>0</v>
      </c>
      <c r="I107" s="80">
        <v>0</v>
      </c>
      <c r="J107" s="81">
        <f t="shared" si="6"/>
        <v>0</v>
      </c>
      <c r="K107" s="88">
        <f t="shared" si="7"/>
        <v>0</v>
      </c>
    </row>
    <row r="108" spans="1:11" ht="20.399999999999999" x14ac:dyDescent="0.3">
      <c r="B108" s="82" t="s">
        <v>75</v>
      </c>
      <c r="C108" s="80">
        <v>0</v>
      </c>
      <c r="D108" s="80">
        <v>0</v>
      </c>
      <c r="E108" s="80">
        <v>0</v>
      </c>
      <c r="F108" s="80">
        <v>0</v>
      </c>
      <c r="G108" s="80">
        <v>0</v>
      </c>
      <c r="H108" s="80">
        <v>0</v>
      </c>
      <c r="I108" s="80">
        <v>0</v>
      </c>
      <c r="J108" s="81">
        <f t="shared" si="6"/>
        <v>0</v>
      </c>
      <c r="K108" s="88">
        <f t="shared" si="7"/>
        <v>0</v>
      </c>
    </row>
    <row r="109" spans="1:11" x14ac:dyDescent="0.3">
      <c r="A109" s="87" t="s">
        <v>431</v>
      </c>
      <c r="B109" s="82" t="s">
        <v>78</v>
      </c>
      <c r="C109" s="80">
        <v>0</v>
      </c>
      <c r="D109" s="80">
        <v>0</v>
      </c>
      <c r="E109" s="80">
        <v>0</v>
      </c>
      <c r="F109" s="80">
        <v>0</v>
      </c>
      <c r="G109" s="80">
        <v>0</v>
      </c>
      <c r="H109" s="80">
        <v>0</v>
      </c>
      <c r="I109" s="80">
        <v>0</v>
      </c>
      <c r="J109" s="81">
        <f t="shared" si="6"/>
        <v>0</v>
      </c>
      <c r="K109" s="88">
        <f t="shared" si="7"/>
        <v>0</v>
      </c>
    </row>
    <row r="110" spans="1:11" x14ac:dyDescent="0.3">
      <c r="B110" s="82" t="s">
        <v>82</v>
      </c>
      <c r="C110" s="80">
        <v>0</v>
      </c>
      <c r="D110" s="80">
        <v>0</v>
      </c>
      <c r="E110" s="80">
        <v>0</v>
      </c>
      <c r="F110" s="80">
        <v>0</v>
      </c>
      <c r="G110" s="80">
        <v>0</v>
      </c>
      <c r="H110" s="80">
        <v>0</v>
      </c>
      <c r="I110" s="80">
        <v>0</v>
      </c>
      <c r="J110" s="81">
        <f t="shared" si="6"/>
        <v>0</v>
      </c>
      <c r="K110" s="88">
        <f t="shared" si="7"/>
        <v>0</v>
      </c>
    </row>
    <row r="111" spans="1:11" x14ac:dyDescent="0.3">
      <c r="B111" s="82" t="s">
        <v>86</v>
      </c>
      <c r="C111" s="80">
        <v>0</v>
      </c>
      <c r="D111" s="80">
        <v>0</v>
      </c>
      <c r="E111" s="80">
        <v>0</v>
      </c>
      <c r="F111" s="80">
        <v>0</v>
      </c>
      <c r="G111" s="80">
        <v>0</v>
      </c>
      <c r="H111" s="80">
        <v>0</v>
      </c>
      <c r="I111" s="80">
        <v>0</v>
      </c>
      <c r="J111" s="81">
        <f t="shared" si="6"/>
        <v>0</v>
      </c>
      <c r="K111" s="88">
        <f t="shared" si="7"/>
        <v>0</v>
      </c>
    </row>
    <row r="112" spans="1:11" ht="20.399999999999999" x14ac:dyDescent="0.3">
      <c r="A112" s="87" t="s">
        <v>438</v>
      </c>
      <c r="B112" s="82" t="s">
        <v>87</v>
      </c>
      <c r="C112" s="80">
        <v>0</v>
      </c>
      <c r="D112" s="80">
        <v>0</v>
      </c>
      <c r="E112" s="80">
        <v>0</v>
      </c>
      <c r="F112" s="80">
        <v>0</v>
      </c>
      <c r="G112" s="80">
        <v>0</v>
      </c>
      <c r="H112" s="80">
        <v>0</v>
      </c>
      <c r="I112" s="80">
        <v>0</v>
      </c>
      <c r="J112" s="81">
        <f t="shared" si="6"/>
        <v>0</v>
      </c>
      <c r="K112" s="88">
        <f t="shared" si="7"/>
        <v>0</v>
      </c>
    </row>
    <row r="113" spans="1:11" ht="20.399999999999999" x14ac:dyDescent="0.3">
      <c r="A113" s="87" t="s">
        <v>354</v>
      </c>
      <c r="B113" s="82" t="s">
        <v>96</v>
      </c>
      <c r="C113" s="80">
        <v>0</v>
      </c>
      <c r="D113" s="80">
        <v>0</v>
      </c>
      <c r="E113" s="80">
        <v>0</v>
      </c>
      <c r="F113" s="80">
        <v>0</v>
      </c>
      <c r="G113" s="80">
        <v>0</v>
      </c>
      <c r="H113" s="80">
        <v>0</v>
      </c>
      <c r="I113" s="80">
        <v>0</v>
      </c>
      <c r="J113" s="81">
        <f t="shared" si="6"/>
        <v>0</v>
      </c>
      <c r="K113" s="88">
        <f t="shared" si="7"/>
        <v>0</v>
      </c>
    </row>
    <row r="114" spans="1:11" ht="20.399999999999999" x14ac:dyDescent="0.3">
      <c r="A114" s="87" t="s">
        <v>359</v>
      </c>
      <c r="B114" s="82" t="s">
        <v>97</v>
      </c>
      <c r="C114" s="80">
        <v>0</v>
      </c>
      <c r="D114" s="80">
        <v>0</v>
      </c>
      <c r="E114" s="80">
        <v>0</v>
      </c>
      <c r="F114" s="80">
        <v>0</v>
      </c>
      <c r="G114" s="80">
        <v>0</v>
      </c>
      <c r="H114" s="80">
        <v>0</v>
      </c>
      <c r="I114" s="80">
        <v>0</v>
      </c>
      <c r="J114" s="81">
        <f t="shared" si="6"/>
        <v>0</v>
      </c>
      <c r="K114" s="88">
        <f t="shared" si="7"/>
        <v>0</v>
      </c>
    </row>
    <row r="115" spans="1:11" x14ac:dyDescent="0.3">
      <c r="A115" s="87" t="s">
        <v>366</v>
      </c>
      <c r="B115" s="82" t="s">
        <v>98</v>
      </c>
      <c r="C115" s="80">
        <v>0</v>
      </c>
      <c r="D115" s="80">
        <v>0</v>
      </c>
      <c r="E115" s="80">
        <v>0</v>
      </c>
      <c r="F115" s="80">
        <v>0</v>
      </c>
      <c r="G115" s="80">
        <v>0</v>
      </c>
      <c r="H115" s="80">
        <v>0</v>
      </c>
      <c r="I115" s="80">
        <v>0</v>
      </c>
      <c r="J115" s="81">
        <f t="shared" si="6"/>
        <v>0</v>
      </c>
      <c r="K115" s="88">
        <f t="shared" si="7"/>
        <v>0</v>
      </c>
    </row>
    <row r="116" spans="1:11" x14ac:dyDescent="0.3">
      <c r="A116" s="87" t="s">
        <v>448</v>
      </c>
      <c r="B116" s="82" t="s">
        <v>105</v>
      </c>
      <c r="C116" s="80">
        <v>0</v>
      </c>
      <c r="D116" s="80">
        <v>0</v>
      </c>
      <c r="E116" s="80">
        <v>0</v>
      </c>
      <c r="F116" s="80">
        <v>0</v>
      </c>
      <c r="G116" s="80">
        <v>0</v>
      </c>
      <c r="H116" s="80">
        <v>0</v>
      </c>
      <c r="I116" s="80">
        <v>0</v>
      </c>
      <c r="J116" s="81">
        <f t="shared" si="6"/>
        <v>0</v>
      </c>
      <c r="K116" s="88">
        <f t="shared" si="7"/>
        <v>0</v>
      </c>
    </row>
    <row r="117" spans="1:11" ht="20.399999999999999" x14ac:dyDescent="0.3">
      <c r="A117" s="87" t="s">
        <v>449</v>
      </c>
      <c r="B117" s="82" t="s">
        <v>108</v>
      </c>
      <c r="C117" s="80">
        <v>0</v>
      </c>
      <c r="D117" s="80">
        <v>0</v>
      </c>
      <c r="E117" s="80">
        <v>0</v>
      </c>
      <c r="F117" s="80">
        <v>0</v>
      </c>
      <c r="G117" s="80">
        <v>0</v>
      </c>
      <c r="H117" s="80">
        <v>0</v>
      </c>
      <c r="I117" s="80">
        <v>0</v>
      </c>
      <c r="J117" s="81">
        <f t="shared" si="6"/>
        <v>0</v>
      </c>
      <c r="K117" s="88">
        <f t="shared" si="7"/>
        <v>0</v>
      </c>
    </row>
    <row r="118" spans="1:11" ht="20.399999999999999" x14ac:dyDescent="0.3">
      <c r="A118" s="87" t="s">
        <v>451</v>
      </c>
      <c r="B118" s="82" t="s">
        <v>111</v>
      </c>
      <c r="C118" s="80">
        <v>0</v>
      </c>
      <c r="D118" s="80">
        <v>0</v>
      </c>
      <c r="E118" s="80">
        <v>0</v>
      </c>
      <c r="F118" s="80">
        <v>0</v>
      </c>
      <c r="G118" s="80">
        <v>0</v>
      </c>
      <c r="H118" s="80">
        <v>0</v>
      </c>
      <c r="I118" s="80">
        <v>0</v>
      </c>
      <c r="J118" s="81">
        <f t="shared" si="6"/>
        <v>0</v>
      </c>
      <c r="K118" s="88">
        <f t="shared" si="7"/>
        <v>0</v>
      </c>
    </row>
  </sheetData>
  <autoFilter ref="B6:P6" xr:uid="{AA8AEB00-F3D5-400C-8C56-230DCEE46496}">
    <sortState xmlns:xlrd2="http://schemas.microsoft.com/office/spreadsheetml/2017/richdata2" ref="B7:P117">
      <sortCondition descending="1" ref="J6"/>
    </sortState>
  </autoFilter>
  <mergeCells count="1">
    <mergeCell ref="B2:P4"/>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D213A-C6E4-4D72-86D7-AB14C527B240}">
  <dimension ref="A1:N117"/>
  <sheetViews>
    <sheetView workbookViewId="0"/>
  </sheetViews>
  <sheetFormatPr baseColWidth="10" defaultRowHeight="14.4" x14ac:dyDescent="0.3"/>
  <cols>
    <col min="1" max="1" width="3.33203125" style="87" customWidth="1"/>
    <col min="2" max="2" width="83.77734375" style="36" customWidth="1"/>
    <col min="3" max="4" width="11.5546875" style="36"/>
    <col min="5" max="5" width="9.33203125" style="36" customWidth="1"/>
    <col min="6" max="6" width="8.109375" style="93" customWidth="1"/>
    <col min="7" max="7" width="6.77734375" style="93" customWidth="1"/>
    <col min="8" max="16384" width="11.5546875" style="36"/>
  </cols>
  <sheetData>
    <row r="1" spans="1:14" ht="15" thickBot="1" x14ac:dyDescent="0.35">
      <c r="A1" s="86"/>
      <c r="F1" s="36"/>
      <c r="G1" s="36"/>
    </row>
    <row r="2" spans="1:14" ht="14.4" customHeight="1" x14ac:dyDescent="0.3">
      <c r="A2" s="86"/>
      <c r="B2" s="37" t="s">
        <v>582</v>
      </c>
      <c r="C2" s="38"/>
      <c r="D2" s="38"/>
      <c r="E2" s="38"/>
      <c r="F2" s="38"/>
      <c r="G2" s="39"/>
      <c r="H2" s="89"/>
      <c r="I2" s="89"/>
      <c r="J2" s="89"/>
      <c r="K2" s="89"/>
      <c r="L2" s="89"/>
      <c r="M2" s="89"/>
      <c r="N2" s="40"/>
    </row>
    <row r="3" spans="1:14" x14ac:dyDescent="0.3">
      <c r="A3" s="86"/>
      <c r="B3" s="41"/>
      <c r="C3" s="77"/>
      <c r="D3" s="77"/>
      <c r="E3" s="77"/>
      <c r="F3" s="77"/>
      <c r="G3" s="42"/>
      <c r="H3" s="89"/>
      <c r="I3" s="89"/>
      <c r="J3" s="89"/>
      <c r="K3" s="89"/>
      <c r="L3" s="89"/>
      <c r="M3" s="89"/>
      <c r="N3" s="40"/>
    </row>
    <row r="4" spans="1:14" ht="15" thickBot="1" x14ac:dyDescent="0.35">
      <c r="A4" s="86"/>
      <c r="B4" s="43"/>
      <c r="C4" s="44"/>
      <c r="D4" s="44"/>
      <c r="E4" s="44"/>
      <c r="F4" s="44"/>
      <c r="G4" s="45"/>
      <c r="H4" s="89"/>
      <c r="I4" s="89"/>
      <c r="J4" s="89"/>
      <c r="K4" s="89"/>
      <c r="L4" s="89"/>
      <c r="M4" s="89"/>
      <c r="N4" s="40"/>
    </row>
    <row r="5" spans="1:14" x14ac:dyDescent="0.3">
      <c r="A5" s="86"/>
      <c r="F5" s="36"/>
      <c r="G5" s="36"/>
    </row>
    <row r="6" spans="1:14" ht="21.6" x14ac:dyDescent="0.3">
      <c r="B6" s="68" t="s">
        <v>0</v>
      </c>
      <c r="C6" s="68" t="s">
        <v>330</v>
      </c>
      <c r="D6" s="68" t="s">
        <v>331</v>
      </c>
      <c r="E6" s="68" t="s">
        <v>1</v>
      </c>
      <c r="F6" s="70" t="s">
        <v>583</v>
      </c>
      <c r="G6" s="70" t="s">
        <v>584</v>
      </c>
    </row>
    <row r="7" spans="1:14" x14ac:dyDescent="0.3">
      <c r="B7" s="79" t="s">
        <v>4</v>
      </c>
      <c r="C7" s="80">
        <v>2683715.7999999998</v>
      </c>
      <c r="D7" s="80">
        <v>705070.64</v>
      </c>
      <c r="E7" s="80">
        <v>21.6</v>
      </c>
      <c r="F7" s="94">
        <f t="shared" ref="F7:F38" si="0">SUM(C7:E7)</f>
        <v>3388808.04</v>
      </c>
      <c r="G7" s="94">
        <f>F7/1000</f>
        <v>3388.8080399999999</v>
      </c>
    </row>
    <row r="8" spans="1:14" x14ac:dyDescent="0.3">
      <c r="A8" s="87" t="s">
        <v>335</v>
      </c>
      <c r="B8" s="82" t="s">
        <v>6</v>
      </c>
      <c r="C8" s="83">
        <v>1021989.83</v>
      </c>
      <c r="D8" s="83">
        <v>4170.8999999999996</v>
      </c>
      <c r="E8" s="83">
        <v>0</v>
      </c>
      <c r="F8" s="85">
        <f t="shared" si="0"/>
        <v>1026160.73</v>
      </c>
      <c r="G8" s="94">
        <f t="shared" ref="G8:G71" si="1">F8/1000</f>
        <v>1026.1607300000001</v>
      </c>
    </row>
    <row r="9" spans="1:14" x14ac:dyDescent="0.3">
      <c r="A9" s="87" t="s">
        <v>340</v>
      </c>
      <c r="B9" s="82" t="s">
        <v>9</v>
      </c>
      <c r="C9" s="83">
        <v>382323.43</v>
      </c>
      <c r="D9" s="83">
        <v>2655.1</v>
      </c>
      <c r="E9" s="83">
        <v>0</v>
      </c>
      <c r="F9" s="85">
        <f t="shared" si="0"/>
        <v>384978.52999999997</v>
      </c>
      <c r="G9" s="94">
        <f t="shared" si="1"/>
        <v>384.97852999999998</v>
      </c>
    </row>
    <row r="10" spans="1:14" x14ac:dyDescent="0.3">
      <c r="A10" s="87" t="s">
        <v>336</v>
      </c>
      <c r="B10" s="82" t="s">
        <v>41</v>
      </c>
      <c r="C10" s="83">
        <v>308301.40000000002</v>
      </c>
      <c r="D10" s="83">
        <v>10666.73</v>
      </c>
      <c r="E10" s="83">
        <v>0</v>
      </c>
      <c r="F10" s="85">
        <f t="shared" si="0"/>
        <v>318968.13</v>
      </c>
      <c r="G10" s="94">
        <f t="shared" si="1"/>
        <v>318.96813000000003</v>
      </c>
    </row>
    <row r="11" spans="1:14" x14ac:dyDescent="0.3">
      <c r="A11" s="87" t="s">
        <v>392</v>
      </c>
      <c r="B11" s="82" t="s">
        <v>27</v>
      </c>
      <c r="C11" s="83">
        <v>222912.92</v>
      </c>
      <c r="D11" s="83">
        <v>0</v>
      </c>
      <c r="E11" s="83">
        <v>0</v>
      </c>
      <c r="F11" s="85">
        <f t="shared" si="0"/>
        <v>222912.92</v>
      </c>
      <c r="G11" s="94">
        <f t="shared" si="1"/>
        <v>222.91292000000001</v>
      </c>
    </row>
    <row r="12" spans="1:14" x14ac:dyDescent="0.3">
      <c r="A12" s="87" t="s">
        <v>339</v>
      </c>
      <c r="B12" s="82" t="s">
        <v>29</v>
      </c>
      <c r="C12" s="83">
        <v>11040.5</v>
      </c>
      <c r="D12" s="83">
        <v>163374.70000000001</v>
      </c>
      <c r="E12" s="83">
        <v>0</v>
      </c>
      <c r="F12" s="85">
        <f t="shared" si="0"/>
        <v>174415.2</v>
      </c>
      <c r="G12" s="94">
        <f t="shared" si="1"/>
        <v>174.4152</v>
      </c>
    </row>
    <row r="13" spans="1:14" x14ac:dyDescent="0.3">
      <c r="A13" s="87" t="s">
        <v>401</v>
      </c>
      <c r="B13" s="82" t="s">
        <v>26</v>
      </c>
      <c r="C13" s="83">
        <v>80242.600000000006</v>
      </c>
      <c r="D13" s="83">
        <v>79990</v>
      </c>
      <c r="E13" s="83">
        <v>0</v>
      </c>
      <c r="F13" s="85">
        <f t="shared" si="0"/>
        <v>160232.6</v>
      </c>
      <c r="G13" s="94">
        <f t="shared" si="1"/>
        <v>160.23260000000002</v>
      </c>
    </row>
    <row r="14" spans="1:14" x14ac:dyDescent="0.3">
      <c r="A14" s="87" t="s">
        <v>338</v>
      </c>
      <c r="B14" s="82" t="s">
        <v>36</v>
      </c>
      <c r="C14" s="83">
        <v>130691.59</v>
      </c>
      <c r="D14" s="83">
        <v>17303.2</v>
      </c>
      <c r="E14" s="83">
        <v>0</v>
      </c>
      <c r="F14" s="85">
        <f t="shared" si="0"/>
        <v>147994.79</v>
      </c>
      <c r="G14" s="94">
        <f t="shared" si="1"/>
        <v>147.99478999999999</v>
      </c>
    </row>
    <row r="15" spans="1:14" x14ac:dyDescent="0.3">
      <c r="A15" s="87" t="s">
        <v>341</v>
      </c>
      <c r="B15" s="82" t="s">
        <v>50</v>
      </c>
      <c r="C15" s="83">
        <v>1202</v>
      </c>
      <c r="D15" s="83">
        <v>120426.03</v>
      </c>
      <c r="E15" s="83">
        <v>0</v>
      </c>
      <c r="F15" s="85">
        <f t="shared" si="0"/>
        <v>121628.03</v>
      </c>
      <c r="G15" s="94">
        <f t="shared" si="1"/>
        <v>121.62803</v>
      </c>
    </row>
    <row r="16" spans="1:14" x14ac:dyDescent="0.3">
      <c r="A16" s="87" t="s">
        <v>386</v>
      </c>
      <c r="B16" s="82" t="s">
        <v>31</v>
      </c>
      <c r="C16" s="83">
        <v>20811.8</v>
      </c>
      <c r="D16" s="83">
        <v>68799.7</v>
      </c>
      <c r="E16" s="83">
        <v>0</v>
      </c>
      <c r="F16" s="85">
        <f t="shared" si="0"/>
        <v>89611.5</v>
      </c>
      <c r="G16" s="94">
        <f t="shared" si="1"/>
        <v>89.611500000000007</v>
      </c>
    </row>
    <row r="17" spans="1:7" ht="20.399999999999999" x14ac:dyDescent="0.3">
      <c r="A17" s="87" t="s">
        <v>490</v>
      </c>
      <c r="B17" s="82" t="s">
        <v>110</v>
      </c>
      <c r="C17" s="83">
        <v>66041.58</v>
      </c>
      <c r="D17" s="83">
        <v>18497.849999999999</v>
      </c>
      <c r="E17" s="83">
        <v>0</v>
      </c>
      <c r="F17" s="85">
        <f t="shared" si="0"/>
        <v>84539.43</v>
      </c>
      <c r="G17" s="94">
        <f t="shared" si="1"/>
        <v>84.539429999999996</v>
      </c>
    </row>
    <row r="18" spans="1:7" x14ac:dyDescent="0.3">
      <c r="A18" s="87" t="s">
        <v>411</v>
      </c>
      <c r="B18" s="82" t="s">
        <v>5</v>
      </c>
      <c r="C18" s="80">
        <v>77848.06</v>
      </c>
      <c r="D18" s="80">
        <v>3478.23</v>
      </c>
      <c r="E18" s="80">
        <v>0</v>
      </c>
      <c r="F18" s="94">
        <f t="shared" si="0"/>
        <v>81326.289999999994</v>
      </c>
      <c r="G18" s="94">
        <f t="shared" si="1"/>
        <v>81.32629</v>
      </c>
    </row>
    <row r="19" spans="1:7" x14ac:dyDescent="0.3">
      <c r="A19" s="87" t="s">
        <v>447</v>
      </c>
      <c r="B19" s="82" t="s">
        <v>102</v>
      </c>
      <c r="C19" s="80">
        <v>65295</v>
      </c>
      <c r="D19" s="80">
        <v>0</v>
      </c>
      <c r="E19" s="80">
        <v>0</v>
      </c>
      <c r="F19" s="94">
        <f t="shared" si="0"/>
        <v>65295</v>
      </c>
      <c r="G19" s="94">
        <f t="shared" si="1"/>
        <v>65.295000000000002</v>
      </c>
    </row>
    <row r="20" spans="1:7" x14ac:dyDescent="0.3">
      <c r="A20" s="87" t="s">
        <v>380</v>
      </c>
      <c r="B20" s="82" t="s">
        <v>18</v>
      </c>
      <c r="C20" s="80">
        <v>92</v>
      </c>
      <c r="D20" s="80">
        <v>59287.96</v>
      </c>
      <c r="E20" s="80">
        <v>0</v>
      </c>
      <c r="F20" s="94">
        <f t="shared" si="0"/>
        <v>59379.96</v>
      </c>
      <c r="G20" s="94">
        <f t="shared" si="1"/>
        <v>59.379959999999997</v>
      </c>
    </row>
    <row r="21" spans="1:7" x14ac:dyDescent="0.3">
      <c r="A21" s="87" t="s">
        <v>334</v>
      </c>
      <c r="B21" s="82" t="s">
        <v>19</v>
      </c>
      <c r="C21" s="80">
        <v>472.1</v>
      </c>
      <c r="D21" s="80">
        <v>53818.7</v>
      </c>
      <c r="E21" s="80">
        <v>0</v>
      </c>
      <c r="F21" s="94">
        <f t="shared" si="0"/>
        <v>54290.799999999996</v>
      </c>
      <c r="G21" s="94">
        <f t="shared" si="1"/>
        <v>54.290799999999997</v>
      </c>
    </row>
    <row r="22" spans="1:7" x14ac:dyDescent="0.3">
      <c r="A22" s="87" t="s">
        <v>492</v>
      </c>
      <c r="B22" s="82" t="s">
        <v>10</v>
      </c>
      <c r="C22" s="80">
        <v>36458.410000000003</v>
      </c>
      <c r="D22" s="80">
        <v>6355.61</v>
      </c>
      <c r="E22" s="80">
        <v>0</v>
      </c>
      <c r="F22" s="94">
        <f t="shared" si="0"/>
        <v>42814.020000000004</v>
      </c>
      <c r="G22" s="94">
        <f t="shared" si="1"/>
        <v>42.814020000000006</v>
      </c>
    </row>
    <row r="23" spans="1:7" ht="20.399999999999999" x14ac:dyDescent="0.3">
      <c r="A23" s="87" t="s">
        <v>474</v>
      </c>
      <c r="B23" s="82" t="s">
        <v>106</v>
      </c>
      <c r="C23" s="80">
        <v>9544.4</v>
      </c>
      <c r="D23" s="80">
        <v>32623.1</v>
      </c>
      <c r="E23" s="80">
        <v>0</v>
      </c>
      <c r="F23" s="94">
        <f t="shared" si="0"/>
        <v>42167.5</v>
      </c>
      <c r="G23" s="94">
        <f t="shared" si="1"/>
        <v>42.167499999999997</v>
      </c>
    </row>
    <row r="24" spans="1:7" ht="20.399999999999999" x14ac:dyDescent="0.3">
      <c r="A24" s="87" t="s">
        <v>389</v>
      </c>
      <c r="B24" s="82" t="s">
        <v>20</v>
      </c>
      <c r="C24" s="80">
        <v>41313.26</v>
      </c>
      <c r="D24" s="80">
        <v>641.27</v>
      </c>
      <c r="E24" s="80">
        <v>0</v>
      </c>
      <c r="F24" s="94">
        <f t="shared" si="0"/>
        <v>41954.53</v>
      </c>
      <c r="G24" s="94">
        <f t="shared" si="1"/>
        <v>41.954529999999998</v>
      </c>
    </row>
    <row r="25" spans="1:7" x14ac:dyDescent="0.3">
      <c r="A25" s="87" t="s">
        <v>493</v>
      </c>
      <c r="B25" s="82" t="s">
        <v>37</v>
      </c>
      <c r="C25" s="80">
        <v>40253.14</v>
      </c>
      <c r="D25" s="80">
        <v>0</v>
      </c>
      <c r="E25" s="80">
        <v>0</v>
      </c>
      <c r="F25" s="94">
        <f t="shared" si="0"/>
        <v>40253.14</v>
      </c>
      <c r="G25" s="94">
        <f t="shared" si="1"/>
        <v>40.253140000000002</v>
      </c>
    </row>
    <row r="26" spans="1:7" x14ac:dyDescent="0.3">
      <c r="A26" s="87" t="s">
        <v>412</v>
      </c>
      <c r="B26" s="82" t="s">
        <v>7</v>
      </c>
      <c r="C26" s="80">
        <v>31441.34</v>
      </c>
      <c r="D26" s="80">
        <v>305.8</v>
      </c>
      <c r="E26" s="80">
        <v>21.6</v>
      </c>
      <c r="F26" s="94">
        <f t="shared" si="0"/>
        <v>31768.739999999998</v>
      </c>
      <c r="G26" s="94">
        <f t="shared" si="1"/>
        <v>31.768739999999998</v>
      </c>
    </row>
    <row r="27" spans="1:7" x14ac:dyDescent="0.3">
      <c r="A27" s="87" t="s">
        <v>475</v>
      </c>
      <c r="B27" s="82" t="s">
        <v>103</v>
      </c>
      <c r="C27" s="80">
        <v>10.4</v>
      </c>
      <c r="D27" s="80">
        <v>26759.14</v>
      </c>
      <c r="E27" s="80">
        <v>0</v>
      </c>
      <c r="F27" s="94">
        <f t="shared" si="0"/>
        <v>26769.54</v>
      </c>
      <c r="G27" s="94">
        <f t="shared" si="1"/>
        <v>26.769539999999999</v>
      </c>
    </row>
    <row r="28" spans="1:7" x14ac:dyDescent="0.3">
      <c r="A28" s="87" t="s">
        <v>416</v>
      </c>
      <c r="B28" s="82" t="s">
        <v>28</v>
      </c>
      <c r="C28" s="80">
        <v>26697.599999999999</v>
      </c>
      <c r="D28" s="80">
        <v>0</v>
      </c>
      <c r="E28" s="80">
        <v>0</v>
      </c>
      <c r="F28" s="94">
        <f t="shared" si="0"/>
        <v>26697.599999999999</v>
      </c>
      <c r="G28" s="94">
        <f t="shared" si="1"/>
        <v>26.697599999999998</v>
      </c>
    </row>
    <row r="29" spans="1:7" x14ac:dyDescent="0.3">
      <c r="A29" s="87" t="s">
        <v>446</v>
      </c>
      <c r="B29" s="82" t="s">
        <v>100</v>
      </c>
      <c r="C29" s="80">
        <v>4103.7</v>
      </c>
      <c r="D29" s="80">
        <v>14468.6</v>
      </c>
      <c r="E29" s="80">
        <v>0</v>
      </c>
      <c r="F29" s="94">
        <f t="shared" si="0"/>
        <v>18572.3</v>
      </c>
      <c r="G29" s="94">
        <f t="shared" si="1"/>
        <v>18.572299999999998</v>
      </c>
    </row>
    <row r="30" spans="1:7" ht="30.6" x14ac:dyDescent="0.3">
      <c r="B30" s="82" t="s">
        <v>109</v>
      </c>
      <c r="C30" s="80">
        <v>16499.82</v>
      </c>
      <c r="D30" s="80">
        <v>31.2</v>
      </c>
      <c r="E30" s="80">
        <v>0</v>
      </c>
      <c r="F30" s="94">
        <f t="shared" si="0"/>
        <v>16531.02</v>
      </c>
      <c r="G30" s="94">
        <f t="shared" si="1"/>
        <v>16.531020000000002</v>
      </c>
    </row>
    <row r="31" spans="1:7" x14ac:dyDescent="0.3">
      <c r="A31" s="87" t="s">
        <v>496</v>
      </c>
      <c r="B31" s="82" t="s">
        <v>56</v>
      </c>
      <c r="C31" s="80">
        <v>15574</v>
      </c>
      <c r="D31" s="80">
        <v>237.8</v>
      </c>
      <c r="E31" s="80">
        <v>0</v>
      </c>
      <c r="F31" s="94">
        <f t="shared" si="0"/>
        <v>15811.8</v>
      </c>
      <c r="G31" s="94">
        <f t="shared" si="1"/>
        <v>15.8118</v>
      </c>
    </row>
    <row r="32" spans="1:7" x14ac:dyDescent="0.3">
      <c r="A32" s="87" t="s">
        <v>442</v>
      </c>
      <c r="B32" s="82" t="s">
        <v>91</v>
      </c>
      <c r="C32" s="80">
        <v>11792.58</v>
      </c>
      <c r="D32" s="80">
        <v>3567.6</v>
      </c>
      <c r="E32" s="80">
        <v>0</v>
      </c>
      <c r="F32" s="94">
        <f t="shared" si="0"/>
        <v>15360.18</v>
      </c>
      <c r="G32" s="94">
        <f t="shared" si="1"/>
        <v>15.36018</v>
      </c>
    </row>
    <row r="33" spans="1:7" ht="20.399999999999999" x14ac:dyDescent="0.3">
      <c r="A33" s="87" t="s">
        <v>497</v>
      </c>
      <c r="B33" s="82" t="s">
        <v>38</v>
      </c>
      <c r="C33" s="80">
        <v>10109.5</v>
      </c>
      <c r="D33" s="80">
        <v>2600.23</v>
      </c>
      <c r="E33" s="80">
        <v>0</v>
      </c>
      <c r="F33" s="94">
        <f t="shared" si="0"/>
        <v>12709.73</v>
      </c>
      <c r="G33" s="94">
        <f t="shared" si="1"/>
        <v>12.70973</v>
      </c>
    </row>
    <row r="34" spans="1:7" x14ac:dyDescent="0.3">
      <c r="A34" s="87" t="s">
        <v>441</v>
      </c>
      <c r="B34" s="82" t="s">
        <v>90</v>
      </c>
      <c r="C34" s="80">
        <v>5236</v>
      </c>
      <c r="D34" s="80">
        <v>4740.8</v>
      </c>
      <c r="E34" s="80">
        <v>0</v>
      </c>
      <c r="F34" s="94">
        <f t="shared" si="0"/>
        <v>9976.7999999999993</v>
      </c>
      <c r="G34" s="94">
        <f t="shared" si="1"/>
        <v>9.976799999999999</v>
      </c>
    </row>
    <row r="35" spans="1:7" ht="20.399999999999999" x14ac:dyDescent="0.3">
      <c r="A35" s="87" t="s">
        <v>476</v>
      </c>
      <c r="B35" s="82" t="s">
        <v>83</v>
      </c>
      <c r="C35" s="80">
        <v>6623.2</v>
      </c>
      <c r="D35" s="80">
        <v>0</v>
      </c>
      <c r="E35" s="80">
        <v>0</v>
      </c>
      <c r="F35" s="94">
        <f t="shared" si="0"/>
        <v>6623.2</v>
      </c>
      <c r="G35" s="94">
        <f t="shared" si="1"/>
        <v>6.6231999999999998</v>
      </c>
    </row>
    <row r="36" spans="1:7" x14ac:dyDescent="0.3">
      <c r="A36" s="87" t="s">
        <v>549</v>
      </c>
      <c r="B36" s="82" t="s">
        <v>39</v>
      </c>
      <c r="C36" s="80">
        <v>6487.5</v>
      </c>
      <c r="D36" s="80">
        <v>89.11</v>
      </c>
      <c r="E36" s="80">
        <v>0</v>
      </c>
      <c r="F36" s="94">
        <f t="shared" si="0"/>
        <v>6576.61</v>
      </c>
      <c r="G36" s="94">
        <f t="shared" si="1"/>
        <v>6.5766099999999996</v>
      </c>
    </row>
    <row r="37" spans="1:7" x14ac:dyDescent="0.3">
      <c r="A37" s="87" t="s">
        <v>393</v>
      </c>
      <c r="B37" s="82" t="s">
        <v>30</v>
      </c>
      <c r="C37" s="80">
        <v>2118.5</v>
      </c>
      <c r="D37" s="80">
        <v>2486.5</v>
      </c>
      <c r="E37" s="80">
        <v>0</v>
      </c>
      <c r="F37" s="94">
        <f t="shared" si="0"/>
        <v>4605</v>
      </c>
      <c r="G37" s="94">
        <f t="shared" si="1"/>
        <v>4.6050000000000004</v>
      </c>
    </row>
    <row r="38" spans="1:7" x14ac:dyDescent="0.3">
      <c r="A38" s="87" t="s">
        <v>415</v>
      </c>
      <c r="B38" s="82" t="s">
        <v>22</v>
      </c>
      <c r="C38" s="80">
        <v>520.1</v>
      </c>
      <c r="D38" s="80">
        <v>3716.6</v>
      </c>
      <c r="E38" s="80">
        <v>0</v>
      </c>
      <c r="F38" s="94">
        <f t="shared" si="0"/>
        <v>4236.7</v>
      </c>
      <c r="G38" s="94">
        <f t="shared" si="1"/>
        <v>4.2366999999999999</v>
      </c>
    </row>
    <row r="39" spans="1:7" x14ac:dyDescent="0.3">
      <c r="A39" s="87" t="s">
        <v>478</v>
      </c>
      <c r="B39" s="82" t="s">
        <v>8</v>
      </c>
      <c r="C39" s="80">
        <v>3549.7</v>
      </c>
      <c r="D39" s="80">
        <v>0</v>
      </c>
      <c r="E39" s="80">
        <v>0</v>
      </c>
      <c r="F39" s="94">
        <f t="shared" ref="F39:F70" si="2">SUM(C39:E39)</f>
        <v>3549.7</v>
      </c>
      <c r="G39" s="94">
        <f t="shared" si="1"/>
        <v>3.5496999999999996</v>
      </c>
    </row>
    <row r="40" spans="1:7" x14ac:dyDescent="0.3">
      <c r="A40" s="87" t="s">
        <v>337</v>
      </c>
      <c r="B40" s="82" t="s">
        <v>51</v>
      </c>
      <c r="C40" s="80">
        <v>1971.92</v>
      </c>
      <c r="D40" s="80">
        <v>1220.5999999999999</v>
      </c>
      <c r="E40" s="80">
        <v>0</v>
      </c>
      <c r="F40" s="94">
        <f t="shared" si="2"/>
        <v>3192.52</v>
      </c>
      <c r="G40" s="94">
        <f t="shared" si="1"/>
        <v>3.19252</v>
      </c>
    </row>
    <row r="41" spans="1:7" x14ac:dyDescent="0.3">
      <c r="A41" s="87" t="s">
        <v>351</v>
      </c>
      <c r="B41" s="82" t="s">
        <v>52</v>
      </c>
      <c r="C41" s="80">
        <v>3108.5</v>
      </c>
      <c r="D41" s="80">
        <v>0</v>
      </c>
      <c r="E41" s="80">
        <v>0</v>
      </c>
      <c r="F41" s="94">
        <f t="shared" si="2"/>
        <v>3108.5</v>
      </c>
      <c r="G41" s="94">
        <f t="shared" si="1"/>
        <v>3.1084999999999998</v>
      </c>
    </row>
    <row r="42" spans="1:7" x14ac:dyDescent="0.3">
      <c r="A42" s="87" t="s">
        <v>501</v>
      </c>
      <c r="B42" s="82" t="s">
        <v>85</v>
      </c>
      <c r="C42" s="80">
        <v>1578.9</v>
      </c>
      <c r="D42" s="80">
        <v>1439.5</v>
      </c>
      <c r="E42" s="80">
        <v>0</v>
      </c>
      <c r="F42" s="94">
        <f t="shared" si="2"/>
        <v>3018.4</v>
      </c>
      <c r="G42" s="94">
        <f t="shared" si="1"/>
        <v>3.0184000000000002</v>
      </c>
    </row>
    <row r="43" spans="1:7" x14ac:dyDescent="0.3">
      <c r="A43" s="87" t="s">
        <v>382</v>
      </c>
      <c r="B43" s="82" t="s">
        <v>40</v>
      </c>
      <c r="C43" s="80">
        <v>2962.2</v>
      </c>
      <c r="D43" s="80">
        <v>0</v>
      </c>
      <c r="E43" s="80">
        <v>0</v>
      </c>
      <c r="F43" s="94">
        <f t="shared" si="2"/>
        <v>2962.2</v>
      </c>
      <c r="G43" s="94">
        <f t="shared" si="1"/>
        <v>2.9621999999999997</v>
      </c>
    </row>
    <row r="44" spans="1:7" x14ac:dyDescent="0.3">
      <c r="A44" s="87" t="s">
        <v>397</v>
      </c>
      <c r="B44" s="82" t="s">
        <v>24</v>
      </c>
      <c r="C44" s="80">
        <v>2704.9</v>
      </c>
      <c r="D44" s="80">
        <v>0</v>
      </c>
      <c r="E44" s="80">
        <v>0</v>
      </c>
      <c r="F44" s="94">
        <f t="shared" si="2"/>
        <v>2704.9</v>
      </c>
      <c r="G44" s="94">
        <f t="shared" si="1"/>
        <v>2.7049000000000003</v>
      </c>
    </row>
    <row r="45" spans="1:7" x14ac:dyDescent="0.3">
      <c r="A45" s="87" t="s">
        <v>444</v>
      </c>
      <c r="B45" s="82" t="s">
        <v>93</v>
      </c>
      <c r="C45" s="80">
        <v>2173.44</v>
      </c>
      <c r="D45" s="80">
        <v>0</v>
      </c>
      <c r="E45" s="80">
        <v>0</v>
      </c>
      <c r="F45" s="94">
        <f t="shared" si="2"/>
        <v>2173.44</v>
      </c>
      <c r="G45" s="94">
        <f t="shared" si="1"/>
        <v>2.1734400000000003</v>
      </c>
    </row>
    <row r="46" spans="1:7" x14ac:dyDescent="0.3">
      <c r="A46" s="87" t="s">
        <v>391</v>
      </c>
      <c r="B46" s="82" t="s">
        <v>101</v>
      </c>
      <c r="C46" s="80">
        <v>2142.63</v>
      </c>
      <c r="D46" s="80">
        <v>0</v>
      </c>
      <c r="E46" s="80">
        <v>0</v>
      </c>
      <c r="F46" s="94">
        <f t="shared" si="2"/>
        <v>2142.63</v>
      </c>
      <c r="G46" s="94">
        <f t="shared" si="1"/>
        <v>2.14263</v>
      </c>
    </row>
    <row r="47" spans="1:7" x14ac:dyDescent="0.3">
      <c r="A47" s="87" t="s">
        <v>504</v>
      </c>
      <c r="B47" s="82" t="s">
        <v>17</v>
      </c>
      <c r="C47" s="80">
        <v>2034.2</v>
      </c>
      <c r="D47" s="80">
        <v>0</v>
      </c>
      <c r="E47" s="80">
        <v>0</v>
      </c>
      <c r="F47" s="94">
        <f t="shared" si="2"/>
        <v>2034.2</v>
      </c>
      <c r="G47" s="94">
        <f t="shared" si="1"/>
        <v>2.0342000000000002</v>
      </c>
    </row>
    <row r="48" spans="1:7" x14ac:dyDescent="0.3">
      <c r="A48" s="87" t="s">
        <v>505</v>
      </c>
      <c r="B48" s="82" t="s">
        <v>64</v>
      </c>
      <c r="C48" s="80">
        <v>1801</v>
      </c>
      <c r="D48" s="80">
        <v>0</v>
      </c>
      <c r="E48" s="80">
        <v>0</v>
      </c>
      <c r="F48" s="94">
        <f t="shared" si="2"/>
        <v>1801</v>
      </c>
      <c r="G48" s="94">
        <f t="shared" si="1"/>
        <v>1.8009999999999999</v>
      </c>
    </row>
    <row r="49" spans="1:7" ht="20.399999999999999" x14ac:dyDescent="0.3">
      <c r="A49" s="87" t="s">
        <v>405</v>
      </c>
      <c r="B49" s="82" t="s">
        <v>77</v>
      </c>
      <c r="C49" s="80">
        <v>1418.9</v>
      </c>
      <c r="D49" s="80">
        <v>0</v>
      </c>
      <c r="E49" s="80">
        <v>0</v>
      </c>
      <c r="F49" s="94">
        <f t="shared" si="2"/>
        <v>1418.9</v>
      </c>
      <c r="G49" s="94">
        <f t="shared" si="1"/>
        <v>1.4189000000000001</v>
      </c>
    </row>
    <row r="50" spans="1:7" x14ac:dyDescent="0.3">
      <c r="A50" s="87" t="s">
        <v>443</v>
      </c>
      <c r="B50" s="82" t="s">
        <v>92</v>
      </c>
      <c r="C50" s="80">
        <v>633.85</v>
      </c>
      <c r="D50" s="80">
        <v>0</v>
      </c>
      <c r="E50" s="80">
        <v>0</v>
      </c>
      <c r="F50" s="94">
        <f t="shared" si="2"/>
        <v>633.85</v>
      </c>
      <c r="G50" s="94">
        <f t="shared" si="1"/>
        <v>0.63385000000000002</v>
      </c>
    </row>
    <row r="51" spans="1:7" x14ac:dyDescent="0.3">
      <c r="A51" s="87" t="s">
        <v>406</v>
      </c>
      <c r="B51" s="82" t="s">
        <v>25</v>
      </c>
      <c r="C51" s="80">
        <v>0</v>
      </c>
      <c r="D51" s="80">
        <v>498.6</v>
      </c>
      <c r="E51" s="80">
        <v>0</v>
      </c>
      <c r="F51" s="94">
        <f t="shared" si="2"/>
        <v>498.6</v>
      </c>
      <c r="G51" s="94">
        <f t="shared" si="1"/>
        <v>0.49860000000000004</v>
      </c>
    </row>
    <row r="52" spans="1:7" ht="20.399999999999999" x14ac:dyDescent="0.3">
      <c r="A52" s="87" t="s">
        <v>357</v>
      </c>
      <c r="B52" s="82" t="s">
        <v>12</v>
      </c>
      <c r="C52" s="80">
        <v>453.8</v>
      </c>
      <c r="D52" s="80">
        <v>0</v>
      </c>
      <c r="E52" s="80">
        <v>0</v>
      </c>
      <c r="F52" s="94">
        <f t="shared" si="2"/>
        <v>453.8</v>
      </c>
      <c r="G52" s="94">
        <f t="shared" si="1"/>
        <v>0.45380000000000004</v>
      </c>
    </row>
    <row r="53" spans="1:7" ht="20.399999999999999" x14ac:dyDescent="0.3">
      <c r="A53" s="87" t="s">
        <v>352</v>
      </c>
      <c r="B53" s="82" t="s">
        <v>48</v>
      </c>
      <c r="C53" s="80">
        <v>453.3</v>
      </c>
      <c r="D53" s="80">
        <v>0.1</v>
      </c>
      <c r="E53" s="80">
        <v>0</v>
      </c>
      <c r="F53" s="94">
        <f t="shared" si="2"/>
        <v>453.40000000000003</v>
      </c>
      <c r="G53" s="94">
        <f t="shared" si="1"/>
        <v>0.45340000000000003</v>
      </c>
    </row>
    <row r="54" spans="1:7" x14ac:dyDescent="0.3">
      <c r="A54" s="87" t="s">
        <v>452</v>
      </c>
      <c r="B54" s="82" t="s">
        <v>112</v>
      </c>
      <c r="C54" s="80">
        <v>400</v>
      </c>
      <c r="D54" s="80">
        <v>0</v>
      </c>
      <c r="E54" s="80">
        <v>0</v>
      </c>
      <c r="F54" s="94">
        <f t="shared" si="2"/>
        <v>400</v>
      </c>
      <c r="G54" s="94">
        <f t="shared" si="1"/>
        <v>0.4</v>
      </c>
    </row>
    <row r="55" spans="1:7" ht="30.6" x14ac:dyDescent="0.3">
      <c r="B55" s="82" t="s">
        <v>54</v>
      </c>
      <c r="C55" s="80">
        <v>0</v>
      </c>
      <c r="D55" s="80">
        <v>396</v>
      </c>
      <c r="E55" s="80">
        <v>0</v>
      </c>
      <c r="F55" s="94">
        <f t="shared" si="2"/>
        <v>396</v>
      </c>
      <c r="G55" s="94">
        <f t="shared" si="1"/>
        <v>0.39600000000000002</v>
      </c>
    </row>
    <row r="56" spans="1:7" x14ac:dyDescent="0.3">
      <c r="A56" s="87" t="s">
        <v>508</v>
      </c>
      <c r="B56" s="82" t="s">
        <v>84</v>
      </c>
      <c r="C56" s="80">
        <v>318</v>
      </c>
      <c r="D56" s="80">
        <v>0</v>
      </c>
      <c r="E56" s="80">
        <v>0</v>
      </c>
      <c r="F56" s="94">
        <f t="shared" si="2"/>
        <v>318</v>
      </c>
      <c r="G56" s="94">
        <f t="shared" si="1"/>
        <v>0.318</v>
      </c>
    </row>
    <row r="57" spans="1:7" ht="20.399999999999999" x14ac:dyDescent="0.3">
      <c r="A57" s="87" t="s">
        <v>479</v>
      </c>
      <c r="B57" s="82" t="s">
        <v>107</v>
      </c>
      <c r="C57" s="80">
        <v>0</v>
      </c>
      <c r="D57" s="80">
        <v>309.26</v>
      </c>
      <c r="E57" s="80">
        <v>0</v>
      </c>
      <c r="F57" s="94">
        <f t="shared" si="2"/>
        <v>309.26</v>
      </c>
      <c r="G57" s="94">
        <f t="shared" si="1"/>
        <v>0.30925999999999998</v>
      </c>
    </row>
    <row r="58" spans="1:7" x14ac:dyDescent="0.3">
      <c r="A58" s="87" t="s">
        <v>509</v>
      </c>
      <c r="B58" s="82" t="s">
        <v>3</v>
      </c>
      <c r="C58" s="80">
        <v>308.8</v>
      </c>
      <c r="D58" s="80">
        <v>0</v>
      </c>
      <c r="E58" s="80">
        <v>0</v>
      </c>
      <c r="F58" s="94">
        <f t="shared" si="2"/>
        <v>308.8</v>
      </c>
      <c r="G58" s="94">
        <f t="shared" si="1"/>
        <v>0.30880000000000002</v>
      </c>
    </row>
    <row r="59" spans="1:7" ht="40.799999999999997" x14ac:dyDescent="0.3">
      <c r="B59" s="82" t="s">
        <v>70</v>
      </c>
      <c r="C59" s="80">
        <v>290.39999999999998</v>
      </c>
      <c r="D59" s="80">
        <v>0</v>
      </c>
      <c r="E59" s="80">
        <v>0</v>
      </c>
      <c r="F59" s="94">
        <f t="shared" si="2"/>
        <v>290.39999999999998</v>
      </c>
      <c r="G59" s="94">
        <f t="shared" si="1"/>
        <v>0.29039999999999999</v>
      </c>
    </row>
    <row r="60" spans="1:7" ht="20.399999999999999" x14ac:dyDescent="0.3">
      <c r="A60" s="87" t="s">
        <v>510</v>
      </c>
      <c r="B60" s="82" t="s">
        <v>89</v>
      </c>
      <c r="C60" s="80">
        <v>238.7</v>
      </c>
      <c r="D60" s="80">
        <v>0</v>
      </c>
      <c r="E60" s="80">
        <v>0</v>
      </c>
      <c r="F60" s="94">
        <f t="shared" si="2"/>
        <v>238.7</v>
      </c>
      <c r="G60" s="94">
        <f t="shared" si="1"/>
        <v>0.2387</v>
      </c>
    </row>
    <row r="61" spans="1:7" x14ac:dyDescent="0.3">
      <c r="A61" s="87" t="s">
        <v>511</v>
      </c>
      <c r="B61" s="82" t="s">
        <v>43</v>
      </c>
      <c r="C61" s="80">
        <v>170.3</v>
      </c>
      <c r="D61" s="80">
        <v>0</v>
      </c>
      <c r="E61" s="80">
        <v>0</v>
      </c>
      <c r="F61" s="94">
        <f t="shared" si="2"/>
        <v>170.3</v>
      </c>
      <c r="G61" s="94">
        <f t="shared" si="1"/>
        <v>0.17030000000000001</v>
      </c>
    </row>
    <row r="62" spans="1:7" ht="20.399999999999999" x14ac:dyDescent="0.3">
      <c r="A62" s="87" t="s">
        <v>439</v>
      </c>
      <c r="B62" s="82" t="s">
        <v>88</v>
      </c>
      <c r="C62" s="80">
        <v>150.80000000000001</v>
      </c>
      <c r="D62" s="80">
        <v>0</v>
      </c>
      <c r="E62" s="80">
        <v>0</v>
      </c>
      <c r="F62" s="94">
        <f t="shared" si="2"/>
        <v>150.80000000000001</v>
      </c>
      <c r="G62" s="94">
        <f t="shared" si="1"/>
        <v>0.15080000000000002</v>
      </c>
    </row>
    <row r="63" spans="1:7" x14ac:dyDescent="0.3">
      <c r="A63" s="87" t="s">
        <v>400</v>
      </c>
      <c r="B63" s="82" t="s">
        <v>21</v>
      </c>
      <c r="C63" s="80">
        <v>131</v>
      </c>
      <c r="D63" s="80">
        <v>0</v>
      </c>
      <c r="E63" s="80">
        <v>0</v>
      </c>
      <c r="F63" s="94">
        <f t="shared" si="2"/>
        <v>131</v>
      </c>
      <c r="G63" s="94">
        <f t="shared" si="1"/>
        <v>0.13100000000000001</v>
      </c>
    </row>
    <row r="64" spans="1:7" x14ac:dyDescent="0.3">
      <c r="A64" s="87" t="s">
        <v>360</v>
      </c>
      <c r="B64" s="82" t="s">
        <v>11</v>
      </c>
      <c r="C64" s="80">
        <v>111.8</v>
      </c>
      <c r="D64" s="80">
        <v>0</v>
      </c>
      <c r="E64" s="80">
        <v>0</v>
      </c>
      <c r="F64" s="94">
        <f t="shared" si="2"/>
        <v>111.8</v>
      </c>
      <c r="G64" s="94">
        <f t="shared" si="1"/>
        <v>0.1118</v>
      </c>
    </row>
    <row r="65" spans="1:7" ht="20.399999999999999" x14ac:dyDescent="0.3">
      <c r="A65" s="87" t="s">
        <v>356</v>
      </c>
      <c r="B65" s="82" t="s">
        <v>15</v>
      </c>
      <c r="C65" s="80">
        <v>108.7</v>
      </c>
      <c r="D65" s="80">
        <v>0</v>
      </c>
      <c r="E65" s="80">
        <v>0</v>
      </c>
      <c r="F65" s="94">
        <f t="shared" si="2"/>
        <v>108.7</v>
      </c>
      <c r="G65" s="94">
        <f t="shared" si="1"/>
        <v>0.1087</v>
      </c>
    </row>
    <row r="66" spans="1:7" x14ac:dyDescent="0.3">
      <c r="A66" s="87" t="s">
        <v>514</v>
      </c>
      <c r="B66" s="82" t="s">
        <v>72</v>
      </c>
      <c r="C66" s="80">
        <v>94</v>
      </c>
      <c r="D66" s="80">
        <v>0</v>
      </c>
      <c r="E66" s="80">
        <v>0</v>
      </c>
      <c r="F66" s="94">
        <f t="shared" si="2"/>
        <v>94</v>
      </c>
      <c r="G66" s="94">
        <f t="shared" si="1"/>
        <v>9.4E-2</v>
      </c>
    </row>
    <row r="67" spans="1:7" ht="20.399999999999999" x14ac:dyDescent="0.3">
      <c r="A67" s="87" t="s">
        <v>364</v>
      </c>
      <c r="B67" s="82" t="s">
        <v>95</v>
      </c>
      <c r="C67" s="80">
        <v>50.4</v>
      </c>
      <c r="D67" s="80">
        <v>20.239999999999998</v>
      </c>
      <c r="E67" s="80">
        <v>0</v>
      </c>
      <c r="F67" s="94">
        <f t="shared" si="2"/>
        <v>70.64</v>
      </c>
      <c r="G67" s="94">
        <f t="shared" si="1"/>
        <v>7.0639999999999994E-2</v>
      </c>
    </row>
    <row r="68" spans="1:7" x14ac:dyDescent="0.3">
      <c r="A68" s="87" t="s">
        <v>403</v>
      </c>
      <c r="B68" s="82" t="s">
        <v>104</v>
      </c>
      <c r="C68" s="80">
        <v>64</v>
      </c>
      <c r="D68" s="80">
        <v>0</v>
      </c>
      <c r="E68" s="80">
        <v>0</v>
      </c>
      <c r="F68" s="94">
        <f t="shared" si="2"/>
        <v>64</v>
      </c>
      <c r="G68" s="94">
        <f t="shared" si="1"/>
        <v>6.4000000000000001E-2</v>
      </c>
    </row>
    <row r="69" spans="1:7" x14ac:dyDescent="0.3">
      <c r="A69" s="87" t="s">
        <v>516</v>
      </c>
      <c r="B69" s="82" t="s">
        <v>45</v>
      </c>
      <c r="C69" s="80">
        <v>49</v>
      </c>
      <c r="D69" s="80">
        <v>0</v>
      </c>
      <c r="E69" s="80">
        <v>0</v>
      </c>
      <c r="F69" s="94">
        <f t="shared" si="2"/>
        <v>49</v>
      </c>
      <c r="G69" s="94">
        <f t="shared" si="1"/>
        <v>4.9000000000000002E-2</v>
      </c>
    </row>
    <row r="70" spans="1:7" x14ac:dyDescent="0.3">
      <c r="A70" s="87" t="s">
        <v>432</v>
      </c>
      <c r="B70" s="82" t="s">
        <v>79</v>
      </c>
      <c r="C70" s="80">
        <v>0</v>
      </c>
      <c r="D70" s="80">
        <v>49</v>
      </c>
      <c r="E70" s="80">
        <v>0</v>
      </c>
      <c r="F70" s="94">
        <f t="shared" si="2"/>
        <v>49</v>
      </c>
      <c r="G70" s="94">
        <f t="shared" si="1"/>
        <v>4.9000000000000002E-2</v>
      </c>
    </row>
    <row r="71" spans="1:7" x14ac:dyDescent="0.3">
      <c r="A71" s="87" t="s">
        <v>332</v>
      </c>
      <c r="B71" s="82" t="s">
        <v>49</v>
      </c>
      <c r="C71" s="80">
        <v>40.200000000000003</v>
      </c>
      <c r="D71" s="80">
        <v>0</v>
      </c>
      <c r="E71" s="80">
        <v>0</v>
      </c>
      <c r="F71" s="94">
        <f t="shared" ref="F71:F102" si="3">SUM(C71:E71)</f>
        <v>40.200000000000003</v>
      </c>
      <c r="G71" s="94">
        <f t="shared" si="1"/>
        <v>4.02E-2</v>
      </c>
    </row>
    <row r="72" spans="1:7" x14ac:dyDescent="0.3">
      <c r="A72" s="87" t="s">
        <v>361</v>
      </c>
      <c r="B72" s="82" t="s">
        <v>47</v>
      </c>
      <c r="C72" s="80">
        <v>37.200000000000003</v>
      </c>
      <c r="D72" s="80">
        <v>2</v>
      </c>
      <c r="E72" s="80">
        <v>0</v>
      </c>
      <c r="F72" s="94">
        <f t="shared" si="3"/>
        <v>39.200000000000003</v>
      </c>
      <c r="G72" s="94">
        <f t="shared" ref="G72:G116" si="4">F72/1000</f>
        <v>3.9200000000000006E-2</v>
      </c>
    </row>
    <row r="73" spans="1:7" x14ac:dyDescent="0.3">
      <c r="A73" s="87" t="s">
        <v>434</v>
      </c>
      <c r="B73" s="82" t="s">
        <v>81</v>
      </c>
      <c r="C73" s="80">
        <v>39</v>
      </c>
      <c r="D73" s="80">
        <v>0</v>
      </c>
      <c r="E73" s="80">
        <v>0</v>
      </c>
      <c r="F73" s="94">
        <f t="shared" si="3"/>
        <v>39</v>
      </c>
      <c r="G73" s="94">
        <f t="shared" si="4"/>
        <v>3.9E-2</v>
      </c>
    </row>
    <row r="74" spans="1:7" ht="20.399999999999999" x14ac:dyDescent="0.3">
      <c r="A74" s="87" t="s">
        <v>388</v>
      </c>
      <c r="B74" s="82" t="s">
        <v>69</v>
      </c>
      <c r="C74" s="80">
        <v>30</v>
      </c>
      <c r="D74" s="80">
        <v>0</v>
      </c>
      <c r="E74" s="80">
        <v>0</v>
      </c>
      <c r="F74" s="94">
        <f t="shared" si="3"/>
        <v>30</v>
      </c>
      <c r="G74" s="94">
        <f t="shared" si="4"/>
        <v>0.03</v>
      </c>
    </row>
    <row r="75" spans="1:7" x14ac:dyDescent="0.3">
      <c r="A75" s="87" t="s">
        <v>430</v>
      </c>
      <c r="B75" s="82" t="s">
        <v>76</v>
      </c>
      <c r="C75" s="80">
        <v>0</v>
      </c>
      <c r="D75" s="80">
        <v>27</v>
      </c>
      <c r="E75" s="80">
        <v>0</v>
      </c>
      <c r="F75" s="94">
        <f t="shared" si="3"/>
        <v>27</v>
      </c>
      <c r="G75" s="94">
        <f t="shared" si="4"/>
        <v>2.7E-2</v>
      </c>
    </row>
    <row r="76" spans="1:7" x14ac:dyDescent="0.3">
      <c r="A76" s="87" t="s">
        <v>520</v>
      </c>
      <c r="B76" s="82" t="s">
        <v>71</v>
      </c>
      <c r="C76" s="80">
        <v>20</v>
      </c>
      <c r="D76" s="80">
        <v>0</v>
      </c>
      <c r="E76" s="80">
        <v>0</v>
      </c>
      <c r="F76" s="94">
        <f t="shared" si="3"/>
        <v>20</v>
      </c>
      <c r="G76" s="94">
        <f t="shared" si="4"/>
        <v>0.02</v>
      </c>
    </row>
    <row r="77" spans="1:7" ht="20.399999999999999" x14ac:dyDescent="0.3">
      <c r="A77" s="87" t="s">
        <v>521</v>
      </c>
      <c r="B77" s="82" t="s">
        <v>2</v>
      </c>
      <c r="C77" s="80">
        <v>16.600000000000001</v>
      </c>
      <c r="D77" s="80">
        <v>0</v>
      </c>
      <c r="E77" s="80">
        <v>0</v>
      </c>
      <c r="F77" s="94">
        <f t="shared" si="3"/>
        <v>16.600000000000001</v>
      </c>
      <c r="G77" s="94">
        <f t="shared" si="4"/>
        <v>1.66E-2</v>
      </c>
    </row>
    <row r="78" spans="1:7" x14ac:dyDescent="0.3">
      <c r="A78" s="87" t="s">
        <v>362</v>
      </c>
      <c r="B78" s="82" t="s">
        <v>94</v>
      </c>
      <c r="C78" s="80">
        <v>0</v>
      </c>
      <c r="D78" s="80">
        <v>15.88</v>
      </c>
      <c r="E78" s="80">
        <v>0</v>
      </c>
      <c r="F78" s="94">
        <f t="shared" si="3"/>
        <v>15.88</v>
      </c>
      <c r="G78" s="94">
        <f t="shared" si="4"/>
        <v>1.5880000000000002E-2</v>
      </c>
    </row>
    <row r="79" spans="1:7" x14ac:dyDescent="0.3">
      <c r="A79" s="87" t="s">
        <v>381</v>
      </c>
      <c r="B79" s="82" t="s">
        <v>44</v>
      </c>
      <c r="C79" s="80">
        <v>5</v>
      </c>
      <c r="D79" s="80">
        <v>0</v>
      </c>
      <c r="E79" s="80">
        <v>0</v>
      </c>
      <c r="F79" s="94">
        <f t="shared" si="3"/>
        <v>5</v>
      </c>
      <c r="G79" s="94">
        <f t="shared" si="4"/>
        <v>5.0000000000000001E-3</v>
      </c>
    </row>
    <row r="80" spans="1:7" x14ac:dyDescent="0.3">
      <c r="A80" s="87" t="s">
        <v>522</v>
      </c>
      <c r="B80" s="82" t="s">
        <v>99</v>
      </c>
      <c r="C80" s="80">
        <v>3.4</v>
      </c>
      <c r="D80" s="80">
        <v>0</v>
      </c>
      <c r="E80" s="80">
        <v>0</v>
      </c>
      <c r="F80" s="94">
        <f t="shared" si="3"/>
        <v>3.4</v>
      </c>
      <c r="G80" s="94">
        <f t="shared" si="4"/>
        <v>3.3999999999999998E-3</v>
      </c>
    </row>
    <row r="81" spans="1:7" x14ac:dyDescent="0.3">
      <c r="A81" s="87" t="s">
        <v>433</v>
      </c>
      <c r="B81" s="82" t="s">
        <v>80</v>
      </c>
      <c r="C81" s="80">
        <v>2</v>
      </c>
      <c r="D81" s="80">
        <v>0</v>
      </c>
      <c r="E81" s="80">
        <v>0</v>
      </c>
      <c r="F81" s="94">
        <f t="shared" si="3"/>
        <v>2</v>
      </c>
      <c r="G81" s="94">
        <f t="shared" si="4"/>
        <v>2E-3</v>
      </c>
    </row>
    <row r="82" spans="1:7" ht="20.399999999999999" x14ac:dyDescent="0.3">
      <c r="B82" s="82" t="s">
        <v>62</v>
      </c>
      <c r="C82" s="80">
        <v>1</v>
      </c>
      <c r="D82" s="80">
        <v>0</v>
      </c>
      <c r="E82" s="80">
        <v>0</v>
      </c>
      <c r="F82" s="94">
        <f t="shared" si="3"/>
        <v>1</v>
      </c>
      <c r="G82" s="94">
        <f t="shared" si="4"/>
        <v>1E-3</v>
      </c>
    </row>
    <row r="83" spans="1:7" x14ac:dyDescent="0.3">
      <c r="A83" s="87" t="s">
        <v>355</v>
      </c>
      <c r="B83" s="82" t="s">
        <v>13</v>
      </c>
      <c r="C83" s="80">
        <v>0</v>
      </c>
      <c r="D83" s="80">
        <v>0</v>
      </c>
      <c r="E83" s="80">
        <v>0</v>
      </c>
      <c r="F83" s="94">
        <f t="shared" si="3"/>
        <v>0</v>
      </c>
      <c r="G83" s="94">
        <f t="shared" si="4"/>
        <v>0</v>
      </c>
    </row>
    <row r="84" spans="1:7" x14ac:dyDescent="0.3">
      <c r="A84" s="87" t="s">
        <v>353</v>
      </c>
      <c r="B84" s="82" t="s">
        <v>14</v>
      </c>
      <c r="C84" s="80">
        <v>0</v>
      </c>
      <c r="D84" s="80">
        <v>0</v>
      </c>
      <c r="E84" s="80">
        <v>0</v>
      </c>
      <c r="F84" s="94">
        <f t="shared" si="3"/>
        <v>0</v>
      </c>
      <c r="G84" s="94">
        <f t="shared" si="4"/>
        <v>0</v>
      </c>
    </row>
    <row r="85" spans="1:7" x14ac:dyDescent="0.3">
      <c r="A85" s="87" t="s">
        <v>358</v>
      </c>
      <c r="B85" s="82" t="s">
        <v>16</v>
      </c>
      <c r="C85" s="80">
        <v>0</v>
      </c>
      <c r="D85" s="80">
        <v>0</v>
      </c>
      <c r="E85" s="80">
        <v>0</v>
      </c>
      <c r="F85" s="94">
        <f t="shared" si="3"/>
        <v>0</v>
      </c>
      <c r="G85" s="94">
        <f t="shared" si="4"/>
        <v>0</v>
      </c>
    </row>
    <row r="86" spans="1:7" ht="20.399999999999999" x14ac:dyDescent="0.3">
      <c r="A86" s="87" t="s">
        <v>483</v>
      </c>
      <c r="B86" s="82" t="s">
        <v>23</v>
      </c>
      <c r="C86" s="80">
        <v>0</v>
      </c>
      <c r="D86" s="80">
        <v>0</v>
      </c>
      <c r="E86" s="80">
        <v>0</v>
      </c>
      <c r="F86" s="94">
        <f t="shared" si="3"/>
        <v>0</v>
      </c>
      <c r="G86" s="94">
        <f t="shared" si="4"/>
        <v>0</v>
      </c>
    </row>
    <row r="87" spans="1:7" ht="30.6" x14ac:dyDescent="0.3">
      <c r="B87" s="82" t="s">
        <v>32</v>
      </c>
      <c r="C87" s="80">
        <v>0</v>
      </c>
      <c r="D87" s="80">
        <v>0</v>
      </c>
      <c r="E87" s="80">
        <v>0</v>
      </c>
      <c r="F87" s="94">
        <f t="shared" si="3"/>
        <v>0</v>
      </c>
      <c r="G87" s="94">
        <f t="shared" si="4"/>
        <v>0</v>
      </c>
    </row>
    <row r="88" spans="1:7" x14ac:dyDescent="0.3">
      <c r="A88" s="87" t="s">
        <v>384</v>
      </c>
      <c r="B88" s="82" t="s">
        <v>33</v>
      </c>
      <c r="C88" s="80">
        <v>0</v>
      </c>
      <c r="D88" s="80">
        <v>0</v>
      </c>
      <c r="E88" s="80">
        <v>0</v>
      </c>
      <c r="F88" s="94">
        <f t="shared" si="3"/>
        <v>0</v>
      </c>
      <c r="G88" s="94">
        <f t="shared" si="4"/>
        <v>0</v>
      </c>
    </row>
    <row r="89" spans="1:7" x14ac:dyDescent="0.3">
      <c r="A89" s="87" t="s">
        <v>365</v>
      </c>
      <c r="B89" s="82" t="s">
        <v>34</v>
      </c>
      <c r="C89" s="80">
        <v>0</v>
      </c>
      <c r="D89" s="80">
        <v>0</v>
      </c>
      <c r="E89" s="80">
        <v>0</v>
      </c>
      <c r="F89" s="94">
        <f t="shared" si="3"/>
        <v>0</v>
      </c>
      <c r="G89" s="94">
        <f t="shared" si="4"/>
        <v>0</v>
      </c>
    </row>
    <row r="90" spans="1:7" x14ac:dyDescent="0.3">
      <c r="A90" s="87" t="s">
        <v>528</v>
      </c>
      <c r="B90" s="82" t="s">
        <v>35</v>
      </c>
      <c r="C90" s="80">
        <v>0</v>
      </c>
      <c r="D90" s="80">
        <v>0</v>
      </c>
      <c r="E90" s="80">
        <v>0</v>
      </c>
      <c r="F90" s="94">
        <f t="shared" si="3"/>
        <v>0</v>
      </c>
      <c r="G90" s="94">
        <f t="shared" si="4"/>
        <v>0</v>
      </c>
    </row>
    <row r="91" spans="1:7" x14ac:dyDescent="0.3">
      <c r="A91" s="87" t="s">
        <v>529</v>
      </c>
      <c r="B91" s="82" t="s">
        <v>42</v>
      </c>
      <c r="C91" s="80">
        <v>0</v>
      </c>
      <c r="D91" s="80">
        <v>0</v>
      </c>
      <c r="E91" s="80">
        <v>0</v>
      </c>
      <c r="F91" s="94">
        <f t="shared" si="3"/>
        <v>0</v>
      </c>
      <c r="G91" s="94">
        <f t="shared" si="4"/>
        <v>0</v>
      </c>
    </row>
    <row r="92" spans="1:7" x14ac:dyDescent="0.3">
      <c r="A92" s="87" t="s">
        <v>530</v>
      </c>
      <c r="B92" s="82" t="s">
        <v>46</v>
      </c>
      <c r="C92" s="80">
        <v>0</v>
      </c>
      <c r="D92" s="80">
        <v>0</v>
      </c>
      <c r="E92" s="80">
        <v>0</v>
      </c>
      <c r="F92" s="94">
        <f t="shared" si="3"/>
        <v>0</v>
      </c>
      <c r="G92" s="94">
        <f t="shared" si="4"/>
        <v>0</v>
      </c>
    </row>
    <row r="93" spans="1:7" x14ac:dyDescent="0.3">
      <c r="A93" s="87" t="s">
        <v>531</v>
      </c>
      <c r="B93" s="82" t="s">
        <v>53</v>
      </c>
      <c r="C93" s="80">
        <v>0</v>
      </c>
      <c r="D93" s="80">
        <v>0</v>
      </c>
      <c r="E93" s="80">
        <v>0</v>
      </c>
      <c r="F93" s="94">
        <f t="shared" si="3"/>
        <v>0</v>
      </c>
      <c r="G93" s="94">
        <f t="shared" si="4"/>
        <v>0</v>
      </c>
    </row>
    <row r="94" spans="1:7" x14ac:dyDescent="0.3">
      <c r="A94" s="87" t="s">
        <v>424</v>
      </c>
      <c r="B94" s="82" t="s">
        <v>55</v>
      </c>
      <c r="C94" s="80">
        <v>0</v>
      </c>
      <c r="D94" s="80">
        <v>0</v>
      </c>
      <c r="E94" s="80">
        <v>0</v>
      </c>
      <c r="F94" s="94">
        <f t="shared" si="3"/>
        <v>0</v>
      </c>
      <c r="G94" s="94">
        <f t="shared" si="4"/>
        <v>0</v>
      </c>
    </row>
    <row r="95" spans="1:7" ht="20.399999999999999" x14ac:dyDescent="0.3">
      <c r="B95" s="82" t="s">
        <v>57</v>
      </c>
      <c r="C95" s="80">
        <v>0</v>
      </c>
      <c r="D95" s="80">
        <v>0</v>
      </c>
      <c r="E95" s="80">
        <v>0</v>
      </c>
      <c r="F95" s="94">
        <f t="shared" si="3"/>
        <v>0</v>
      </c>
      <c r="G95" s="94">
        <f t="shared" si="4"/>
        <v>0</v>
      </c>
    </row>
    <row r="96" spans="1:7" ht="30.6" x14ac:dyDescent="0.3">
      <c r="B96" s="82" t="s">
        <v>58</v>
      </c>
      <c r="C96" s="80">
        <v>0</v>
      </c>
      <c r="D96" s="80">
        <v>0</v>
      </c>
      <c r="E96" s="80">
        <v>0</v>
      </c>
      <c r="F96" s="94">
        <f t="shared" si="3"/>
        <v>0</v>
      </c>
      <c r="G96" s="94">
        <f t="shared" si="4"/>
        <v>0</v>
      </c>
    </row>
    <row r="97" spans="1:7" ht="20.399999999999999" x14ac:dyDescent="0.3">
      <c r="A97" s="87" t="s">
        <v>484</v>
      </c>
      <c r="B97" s="82" t="s">
        <v>59</v>
      </c>
      <c r="C97" s="80">
        <v>0</v>
      </c>
      <c r="D97" s="80">
        <v>0</v>
      </c>
      <c r="E97" s="80">
        <v>0</v>
      </c>
      <c r="F97" s="94">
        <f t="shared" si="3"/>
        <v>0</v>
      </c>
      <c r="G97" s="94">
        <f t="shared" si="4"/>
        <v>0</v>
      </c>
    </row>
    <row r="98" spans="1:7" ht="20.399999999999999" x14ac:dyDescent="0.3">
      <c r="A98" s="87" t="s">
        <v>404</v>
      </c>
      <c r="B98" s="82" t="s">
        <v>60</v>
      </c>
      <c r="C98" s="80">
        <v>0</v>
      </c>
      <c r="D98" s="80">
        <v>0</v>
      </c>
      <c r="E98" s="80">
        <v>0</v>
      </c>
      <c r="F98" s="94">
        <f t="shared" si="3"/>
        <v>0</v>
      </c>
      <c r="G98" s="94">
        <f t="shared" si="4"/>
        <v>0</v>
      </c>
    </row>
    <row r="99" spans="1:7" ht="20.399999999999999" x14ac:dyDescent="0.3">
      <c r="A99" s="87" t="s">
        <v>485</v>
      </c>
      <c r="B99" s="82" t="s">
        <v>61</v>
      </c>
      <c r="C99" s="80">
        <v>0</v>
      </c>
      <c r="D99" s="80">
        <v>0</v>
      </c>
      <c r="E99" s="80">
        <v>0</v>
      </c>
      <c r="F99" s="94">
        <f t="shared" si="3"/>
        <v>0</v>
      </c>
      <c r="G99" s="94">
        <f t="shared" si="4"/>
        <v>0</v>
      </c>
    </row>
    <row r="100" spans="1:7" x14ac:dyDescent="0.3">
      <c r="A100" s="87" t="s">
        <v>535</v>
      </c>
      <c r="B100" s="82" t="s">
        <v>63</v>
      </c>
      <c r="C100" s="80">
        <v>0</v>
      </c>
      <c r="D100" s="80">
        <v>0</v>
      </c>
      <c r="E100" s="80">
        <v>0</v>
      </c>
      <c r="F100" s="94">
        <f t="shared" si="3"/>
        <v>0</v>
      </c>
      <c r="G100" s="94">
        <f t="shared" si="4"/>
        <v>0</v>
      </c>
    </row>
    <row r="101" spans="1:7" ht="20.399999999999999" x14ac:dyDescent="0.3">
      <c r="A101" s="87" t="s">
        <v>536</v>
      </c>
      <c r="B101" s="82" t="s">
        <v>65</v>
      </c>
      <c r="C101" s="80">
        <v>0</v>
      </c>
      <c r="D101" s="80">
        <v>0</v>
      </c>
      <c r="E101" s="80">
        <v>0</v>
      </c>
      <c r="F101" s="94">
        <f t="shared" si="3"/>
        <v>0</v>
      </c>
      <c r="G101" s="94">
        <f t="shared" si="4"/>
        <v>0</v>
      </c>
    </row>
    <row r="102" spans="1:7" ht="20.399999999999999" x14ac:dyDescent="0.3">
      <c r="A102" s="87" t="s">
        <v>383</v>
      </c>
      <c r="B102" s="82" t="s">
        <v>66</v>
      </c>
      <c r="C102" s="80">
        <v>0</v>
      </c>
      <c r="D102" s="80">
        <v>0</v>
      </c>
      <c r="E102" s="80">
        <v>0</v>
      </c>
      <c r="F102" s="94">
        <f t="shared" si="3"/>
        <v>0</v>
      </c>
      <c r="G102" s="94">
        <f t="shared" si="4"/>
        <v>0</v>
      </c>
    </row>
    <row r="103" spans="1:7" x14ac:dyDescent="0.3">
      <c r="A103" s="87" t="s">
        <v>537</v>
      </c>
      <c r="B103" s="82" t="s">
        <v>67</v>
      </c>
      <c r="C103" s="80">
        <v>0</v>
      </c>
      <c r="D103" s="80">
        <v>0</v>
      </c>
      <c r="E103" s="80">
        <v>0</v>
      </c>
      <c r="F103" s="94">
        <f t="shared" ref="F103:F117" si="5">SUM(C103:E103)</f>
        <v>0</v>
      </c>
      <c r="G103" s="94">
        <f t="shared" si="4"/>
        <v>0</v>
      </c>
    </row>
    <row r="104" spans="1:7" x14ac:dyDescent="0.3">
      <c r="A104" s="87" t="s">
        <v>387</v>
      </c>
      <c r="B104" s="82" t="s">
        <v>68</v>
      </c>
      <c r="C104" s="80">
        <v>0</v>
      </c>
      <c r="D104" s="80">
        <v>0</v>
      </c>
      <c r="E104" s="80">
        <v>0</v>
      </c>
      <c r="F104" s="94">
        <f t="shared" si="5"/>
        <v>0</v>
      </c>
      <c r="G104" s="94">
        <f t="shared" si="4"/>
        <v>0</v>
      </c>
    </row>
    <row r="105" spans="1:7" ht="20.399999999999999" x14ac:dyDescent="0.3">
      <c r="A105" s="87" t="s">
        <v>488</v>
      </c>
      <c r="B105" s="82" t="s">
        <v>73</v>
      </c>
      <c r="C105" s="80">
        <v>0</v>
      </c>
      <c r="D105" s="80">
        <v>0</v>
      </c>
      <c r="E105" s="80">
        <v>0</v>
      </c>
      <c r="F105" s="94">
        <f t="shared" si="5"/>
        <v>0</v>
      </c>
      <c r="G105" s="94">
        <f t="shared" si="4"/>
        <v>0</v>
      </c>
    </row>
    <row r="106" spans="1:7" x14ac:dyDescent="0.3">
      <c r="A106" s="87" t="s">
        <v>363</v>
      </c>
      <c r="B106" s="82" t="s">
        <v>74</v>
      </c>
      <c r="C106" s="80">
        <v>0</v>
      </c>
      <c r="D106" s="80">
        <v>0</v>
      </c>
      <c r="E106" s="80">
        <v>0</v>
      </c>
      <c r="F106" s="94">
        <f t="shared" si="5"/>
        <v>0</v>
      </c>
      <c r="G106" s="94">
        <f t="shared" si="4"/>
        <v>0</v>
      </c>
    </row>
    <row r="107" spans="1:7" ht="20.399999999999999" x14ac:dyDescent="0.3">
      <c r="A107" s="87" t="s">
        <v>429</v>
      </c>
      <c r="B107" s="82" t="s">
        <v>75</v>
      </c>
      <c r="C107" s="80">
        <v>0</v>
      </c>
      <c r="D107" s="80">
        <v>0</v>
      </c>
      <c r="E107" s="80">
        <v>0</v>
      </c>
      <c r="F107" s="94">
        <f t="shared" si="5"/>
        <v>0</v>
      </c>
      <c r="G107" s="94">
        <f t="shared" si="4"/>
        <v>0</v>
      </c>
    </row>
    <row r="108" spans="1:7" x14ac:dyDescent="0.3">
      <c r="A108" s="87" t="s">
        <v>431</v>
      </c>
      <c r="B108" s="82" t="s">
        <v>78</v>
      </c>
      <c r="C108" s="80">
        <v>0</v>
      </c>
      <c r="D108" s="80">
        <v>0</v>
      </c>
      <c r="E108" s="80">
        <v>0</v>
      </c>
      <c r="F108" s="94">
        <f t="shared" si="5"/>
        <v>0</v>
      </c>
      <c r="G108" s="94">
        <f t="shared" si="4"/>
        <v>0</v>
      </c>
    </row>
    <row r="109" spans="1:7" x14ac:dyDescent="0.3">
      <c r="A109" s="87" t="s">
        <v>539</v>
      </c>
      <c r="B109" s="82" t="s">
        <v>82</v>
      </c>
      <c r="C109" s="80">
        <v>0</v>
      </c>
      <c r="D109" s="80">
        <v>0</v>
      </c>
      <c r="E109" s="80">
        <v>0</v>
      </c>
      <c r="F109" s="94">
        <f t="shared" si="5"/>
        <v>0</v>
      </c>
      <c r="G109" s="94">
        <f t="shared" si="4"/>
        <v>0</v>
      </c>
    </row>
    <row r="110" spans="1:7" x14ac:dyDescent="0.3">
      <c r="A110" s="87" t="s">
        <v>540</v>
      </c>
      <c r="B110" s="82" t="s">
        <v>86</v>
      </c>
      <c r="C110" s="80">
        <v>0</v>
      </c>
      <c r="D110" s="80">
        <v>0</v>
      </c>
      <c r="E110" s="80">
        <v>0</v>
      </c>
      <c r="F110" s="94">
        <f t="shared" si="5"/>
        <v>0</v>
      </c>
      <c r="G110" s="94">
        <f t="shared" si="4"/>
        <v>0</v>
      </c>
    </row>
    <row r="111" spans="1:7" ht="20.399999999999999" x14ac:dyDescent="0.3">
      <c r="A111" s="87" t="s">
        <v>541</v>
      </c>
      <c r="B111" s="82" t="s">
        <v>87</v>
      </c>
      <c r="C111" s="80">
        <v>0</v>
      </c>
      <c r="D111" s="80">
        <v>0</v>
      </c>
      <c r="E111" s="80">
        <v>0</v>
      </c>
      <c r="F111" s="94">
        <f t="shared" si="5"/>
        <v>0</v>
      </c>
      <c r="G111" s="94">
        <f t="shared" si="4"/>
        <v>0</v>
      </c>
    </row>
    <row r="112" spans="1:7" x14ac:dyDescent="0.3">
      <c r="A112" s="87" t="s">
        <v>354</v>
      </c>
      <c r="B112" s="82" t="s">
        <v>96</v>
      </c>
      <c r="C112" s="80">
        <v>0</v>
      </c>
      <c r="D112" s="80">
        <v>0</v>
      </c>
      <c r="E112" s="80">
        <v>0</v>
      </c>
      <c r="F112" s="94">
        <f t="shared" si="5"/>
        <v>0</v>
      </c>
      <c r="G112" s="94">
        <f t="shared" si="4"/>
        <v>0</v>
      </c>
    </row>
    <row r="113" spans="1:7" ht="20.399999999999999" x14ac:dyDescent="0.3">
      <c r="A113" s="87" t="s">
        <v>359</v>
      </c>
      <c r="B113" s="82" t="s">
        <v>97</v>
      </c>
      <c r="C113" s="80">
        <v>0</v>
      </c>
      <c r="D113" s="80">
        <v>0</v>
      </c>
      <c r="E113" s="80">
        <v>0</v>
      </c>
      <c r="F113" s="94">
        <f t="shared" si="5"/>
        <v>0</v>
      </c>
      <c r="G113" s="94">
        <f t="shared" si="4"/>
        <v>0</v>
      </c>
    </row>
    <row r="114" spans="1:7" x14ac:dyDescent="0.3">
      <c r="A114" s="87" t="s">
        <v>366</v>
      </c>
      <c r="B114" s="82" t="s">
        <v>98</v>
      </c>
      <c r="C114" s="80">
        <v>0</v>
      </c>
      <c r="D114" s="80">
        <v>0</v>
      </c>
      <c r="E114" s="80">
        <v>0</v>
      </c>
      <c r="F114" s="94">
        <f t="shared" si="5"/>
        <v>0</v>
      </c>
      <c r="G114" s="94">
        <f t="shared" si="4"/>
        <v>0</v>
      </c>
    </row>
    <row r="115" spans="1:7" x14ac:dyDescent="0.3">
      <c r="A115" s="87" t="s">
        <v>448</v>
      </c>
      <c r="B115" s="82" t="s">
        <v>105</v>
      </c>
      <c r="C115" s="80">
        <v>0</v>
      </c>
      <c r="D115" s="80">
        <v>0</v>
      </c>
      <c r="E115" s="80">
        <v>0</v>
      </c>
      <c r="F115" s="94">
        <f t="shared" si="5"/>
        <v>0</v>
      </c>
      <c r="G115" s="94">
        <f t="shared" si="4"/>
        <v>0</v>
      </c>
    </row>
    <row r="116" spans="1:7" ht="20.399999999999999" x14ac:dyDescent="0.3">
      <c r="A116" s="87" t="s">
        <v>545</v>
      </c>
      <c r="B116" s="82" t="s">
        <v>108</v>
      </c>
      <c r="C116" s="80">
        <v>0</v>
      </c>
      <c r="D116" s="80">
        <v>0</v>
      </c>
      <c r="E116" s="80">
        <v>0</v>
      </c>
      <c r="F116" s="94">
        <f t="shared" si="5"/>
        <v>0</v>
      </c>
      <c r="G116" s="94">
        <f t="shared" si="4"/>
        <v>0</v>
      </c>
    </row>
    <row r="117" spans="1:7" ht="20.399999999999999" x14ac:dyDescent="0.3">
      <c r="A117" s="87" t="s">
        <v>546</v>
      </c>
      <c r="B117" s="82" t="s">
        <v>111</v>
      </c>
      <c r="C117" s="80">
        <v>0</v>
      </c>
      <c r="D117" s="80">
        <v>0</v>
      </c>
      <c r="E117" s="80">
        <v>0</v>
      </c>
      <c r="F117" s="94">
        <f t="shared" si="5"/>
        <v>0</v>
      </c>
      <c r="G117" s="94"/>
    </row>
  </sheetData>
  <autoFilter ref="B6:F6" xr:uid="{EA5D213A-C6E4-4D72-86D7-AB14C527B240}">
    <sortState xmlns:xlrd2="http://schemas.microsoft.com/office/spreadsheetml/2017/richdata2" ref="B7:F117">
      <sortCondition descending="1" ref="F6"/>
    </sortState>
  </autoFilter>
  <mergeCells count="1">
    <mergeCell ref="B2:G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5E387-E65D-42ED-85CA-26E0A23ED502}">
  <dimension ref="A1:L117"/>
  <sheetViews>
    <sheetView zoomScaleNormal="100" workbookViewId="0"/>
  </sheetViews>
  <sheetFormatPr baseColWidth="10" defaultRowHeight="14.4" x14ac:dyDescent="0.3"/>
  <cols>
    <col min="1" max="1" width="2.77734375" style="87" customWidth="1"/>
    <col min="2" max="2" width="80.6640625" style="36" customWidth="1"/>
    <col min="3" max="3" width="12.77734375" style="36" customWidth="1"/>
    <col min="4" max="4" width="8.109375" style="36" customWidth="1"/>
    <col min="5" max="5" width="7" style="78" customWidth="1"/>
    <col min="6" max="6" width="7.21875" style="78" customWidth="1"/>
    <col min="7" max="16384" width="11.5546875" style="36"/>
  </cols>
  <sheetData>
    <row r="1" spans="1:12" ht="15" thickBot="1" x14ac:dyDescent="0.35">
      <c r="A1" s="86"/>
      <c r="E1" s="36"/>
      <c r="F1" s="36"/>
    </row>
    <row r="2" spans="1:12" ht="14.4" customHeight="1" x14ac:dyDescent="0.3">
      <c r="A2" s="86"/>
      <c r="B2" s="37" t="s">
        <v>582</v>
      </c>
      <c r="C2" s="38"/>
      <c r="D2" s="38"/>
      <c r="E2" s="38"/>
      <c r="F2" s="38"/>
      <c r="G2" s="38"/>
      <c r="H2" s="38"/>
      <c r="I2" s="38"/>
      <c r="J2" s="38"/>
      <c r="K2" s="38"/>
      <c r="L2" s="39"/>
    </row>
    <row r="3" spans="1:12" x14ac:dyDescent="0.3">
      <c r="A3" s="86"/>
      <c r="B3" s="41"/>
      <c r="C3" s="77"/>
      <c r="D3" s="77"/>
      <c r="E3" s="77"/>
      <c r="F3" s="77"/>
      <c r="G3" s="77"/>
      <c r="H3" s="77"/>
      <c r="I3" s="77"/>
      <c r="J3" s="77"/>
      <c r="K3" s="77"/>
      <c r="L3" s="42"/>
    </row>
    <row r="4" spans="1:12" ht="15" thickBot="1" x14ac:dyDescent="0.35">
      <c r="A4" s="86"/>
      <c r="B4" s="43"/>
      <c r="C4" s="44"/>
      <c r="D4" s="44"/>
      <c r="E4" s="44"/>
      <c r="F4" s="44"/>
      <c r="G4" s="44"/>
      <c r="H4" s="44"/>
      <c r="I4" s="44"/>
      <c r="J4" s="44"/>
      <c r="K4" s="44"/>
      <c r="L4" s="45"/>
    </row>
    <row r="5" spans="1:12" s="86" customFormat="1" x14ac:dyDescent="0.3">
      <c r="A5" s="87"/>
      <c r="C5" s="86" t="s">
        <v>460</v>
      </c>
      <c r="D5" s="86" t="s">
        <v>461</v>
      </c>
      <c r="E5" s="86" t="s">
        <v>462</v>
      </c>
      <c r="F5" s="86" t="s">
        <v>463</v>
      </c>
      <c r="G5" s="86" t="s">
        <v>464</v>
      </c>
      <c r="H5" s="86" t="s">
        <v>465</v>
      </c>
      <c r="I5" s="86" t="s">
        <v>466</v>
      </c>
      <c r="J5" s="86" t="s">
        <v>467</v>
      </c>
      <c r="K5" s="86" t="s">
        <v>468</v>
      </c>
      <c r="L5" s="86" t="s">
        <v>473</v>
      </c>
    </row>
    <row r="6" spans="1:12" ht="63.6" customHeight="1" x14ac:dyDescent="0.3">
      <c r="B6" s="68" t="s">
        <v>0</v>
      </c>
      <c r="C6" s="68" t="s">
        <v>328</v>
      </c>
      <c r="D6" s="68" t="s">
        <v>316</v>
      </c>
      <c r="E6" s="70" t="s">
        <v>583</v>
      </c>
      <c r="F6" s="70" t="s">
        <v>584</v>
      </c>
    </row>
    <row r="7" spans="1:12" x14ac:dyDescent="0.3">
      <c r="B7" s="79" t="s">
        <v>4</v>
      </c>
      <c r="C7" s="80">
        <v>10567650.51</v>
      </c>
      <c r="D7" s="80">
        <v>83.6</v>
      </c>
      <c r="E7" s="81">
        <f t="shared" ref="E7:E38" si="0">SUM(C7:D7)</f>
        <v>10567734.109999999</v>
      </c>
      <c r="F7" s="88">
        <f t="shared" ref="F7:F39" si="1">E7/1000</f>
        <v>10567.734109999999</v>
      </c>
    </row>
    <row r="8" spans="1:12" x14ac:dyDescent="0.3">
      <c r="A8" s="87" t="s">
        <v>332</v>
      </c>
      <c r="B8" s="82" t="s">
        <v>49</v>
      </c>
      <c r="C8" s="80">
        <v>4495707.1500000004</v>
      </c>
      <c r="D8" s="80">
        <v>0</v>
      </c>
      <c r="E8" s="81">
        <f t="shared" si="0"/>
        <v>4495707.1500000004</v>
      </c>
      <c r="F8" s="88">
        <f t="shared" si="1"/>
        <v>4495.7071500000002</v>
      </c>
    </row>
    <row r="9" spans="1:12" ht="20.399999999999999" x14ac:dyDescent="0.3">
      <c r="A9" s="87" t="s">
        <v>333</v>
      </c>
      <c r="B9" s="82" t="s">
        <v>2</v>
      </c>
      <c r="C9" s="80">
        <v>3476233.62</v>
      </c>
      <c r="D9" s="80">
        <v>0</v>
      </c>
      <c r="E9" s="81">
        <f t="shared" si="0"/>
        <v>3476233.62</v>
      </c>
      <c r="F9" s="88">
        <f t="shared" si="1"/>
        <v>3476.23362</v>
      </c>
    </row>
    <row r="10" spans="1:12" x14ac:dyDescent="0.3">
      <c r="A10" s="87" t="s">
        <v>336</v>
      </c>
      <c r="B10" s="82" t="s">
        <v>41</v>
      </c>
      <c r="C10" s="80">
        <v>583980.03</v>
      </c>
      <c r="D10" s="80">
        <v>0</v>
      </c>
      <c r="E10" s="81">
        <f t="shared" si="0"/>
        <v>583980.03</v>
      </c>
      <c r="F10" s="88">
        <f t="shared" si="1"/>
        <v>583.98003000000006</v>
      </c>
    </row>
    <row r="11" spans="1:12" x14ac:dyDescent="0.3">
      <c r="A11" s="87" t="s">
        <v>338</v>
      </c>
      <c r="B11" s="82" t="s">
        <v>36</v>
      </c>
      <c r="C11" s="80">
        <v>341649.37</v>
      </c>
      <c r="D11" s="80">
        <v>0</v>
      </c>
      <c r="E11" s="81">
        <f t="shared" si="0"/>
        <v>341649.37</v>
      </c>
      <c r="F11" s="88">
        <f t="shared" si="1"/>
        <v>341.64936999999998</v>
      </c>
    </row>
    <row r="12" spans="1:12" x14ac:dyDescent="0.3">
      <c r="A12" s="87" t="s">
        <v>341</v>
      </c>
      <c r="B12" s="82" t="s">
        <v>50</v>
      </c>
      <c r="C12" s="80">
        <v>222964.52</v>
      </c>
      <c r="D12" s="80">
        <v>0</v>
      </c>
      <c r="E12" s="81">
        <f t="shared" si="0"/>
        <v>222964.52</v>
      </c>
      <c r="F12" s="88">
        <f t="shared" si="1"/>
        <v>222.96451999999999</v>
      </c>
    </row>
    <row r="13" spans="1:12" x14ac:dyDescent="0.3">
      <c r="A13" s="87" t="s">
        <v>501</v>
      </c>
      <c r="B13" s="82" t="s">
        <v>85</v>
      </c>
      <c r="C13" s="80">
        <v>205357.47</v>
      </c>
      <c r="D13" s="80">
        <v>0</v>
      </c>
      <c r="E13" s="81">
        <f t="shared" si="0"/>
        <v>205357.47</v>
      </c>
      <c r="F13" s="88">
        <f t="shared" si="1"/>
        <v>205.35747000000001</v>
      </c>
    </row>
    <row r="14" spans="1:12" x14ac:dyDescent="0.3">
      <c r="A14" s="87" t="s">
        <v>339</v>
      </c>
      <c r="B14" s="82" t="s">
        <v>29</v>
      </c>
      <c r="C14" s="80">
        <v>199224.68</v>
      </c>
      <c r="D14" s="80">
        <v>0</v>
      </c>
      <c r="E14" s="81">
        <f t="shared" si="0"/>
        <v>199224.68</v>
      </c>
      <c r="F14" s="88">
        <f t="shared" si="1"/>
        <v>199.22468000000001</v>
      </c>
    </row>
    <row r="15" spans="1:12" x14ac:dyDescent="0.3">
      <c r="A15" s="87" t="s">
        <v>392</v>
      </c>
      <c r="B15" s="82" t="s">
        <v>27</v>
      </c>
      <c r="C15" s="80">
        <v>115269.72</v>
      </c>
      <c r="D15" s="80">
        <v>0</v>
      </c>
      <c r="E15" s="81">
        <f t="shared" si="0"/>
        <v>115269.72</v>
      </c>
      <c r="F15" s="88">
        <f t="shared" si="1"/>
        <v>115.26972000000001</v>
      </c>
    </row>
    <row r="16" spans="1:12" x14ac:dyDescent="0.3">
      <c r="A16" s="87" t="s">
        <v>401</v>
      </c>
      <c r="B16" s="82" t="s">
        <v>26</v>
      </c>
      <c r="C16" s="80">
        <v>101223.88</v>
      </c>
      <c r="D16" s="80">
        <v>83.6</v>
      </c>
      <c r="E16" s="81">
        <f t="shared" si="0"/>
        <v>101307.48000000001</v>
      </c>
      <c r="F16" s="88">
        <f t="shared" si="1"/>
        <v>101.30748000000001</v>
      </c>
    </row>
    <row r="17" spans="1:6" x14ac:dyDescent="0.3">
      <c r="A17" s="87" t="s">
        <v>416</v>
      </c>
      <c r="B17" s="82" t="s">
        <v>28</v>
      </c>
      <c r="C17" s="80">
        <v>68596.56</v>
      </c>
      <c r="D17" s="80">
        <v>0</v>
      </c>
      <c r="E17" s="81">
        <f t="shared" si="0"/>
        <v>68596.56</v>
      </c>
      <c r="F17" s="88">
        <f t="shared" si="1"/>
        <v>68.596559999999997</v>
      </c>
    </row>
    <row r="18" spans="1:6" x14ac:dyDescent="0.3">
      <c r="A18" s="87" t="s">
        <v>382</v>
      </c>
      <c r="B18" s="82" t="s">
        <v>40</v>
      </c>
      <c r="C18" s="80">
        <v>65820.600000000006</v>
      </c>
      <c r="D18" s="80">
        <v>0</v>
      </c>
      <c r="E18" s="81">
        <f t="shared" si="0"/>
        <v>65820.600000000006</v>
      </c>
      <c r="F18" s="81">
        <f t="shared" si="1"/>
        <v>65.820599999999999</v>
      </c>
    </row>
    <row r="19" spans="1:6" ht="20.399999999999999" x14ac:dyDescent="0.3">
      <c r="A19" s="87" t="s">
        <v>490</v>
      </c>
      <c r="B19" s="82" t="s">
        <v>110</v>
      </c>
      <c r="C19" s="80">
        <v>62699.91</v>
      </c>
      <c r="D19" s="80">
        <v>0</v>
      </c>
      <c r="E19" s="81">
        <f t="shared" si="0"/>
        <v>62699.91</v>
      </c>
      <c r="F19" s="81">
        <f t="shared" si="1"/>
        <v>62.699910000000003</v>
      </c>
    </row>
    <row r="20" spans="1:6" x14ac:dyDescent="0.3">
      <c r="A20" s="87" t="s">
        <v>475</v>
      </c>
      <c r="B20" s="82" t="s">
        <v>103</v>
      </c>
      <c r="C20" s="80">
        <v>52189.3</v>
      </c>
      <c r="D20" s="80">
        <v>0</v>
      </c>
      <c r="E20" s="81">
        <f t="shared" si="0"/>
        <v>52189.3</v>
      </c>
      <c r="F20" s="81">
        <f t="shared" si="1"/>
        <v>52.189300000000003</v>
      </c>
    </row>
    <row r="21" spans="1:6" x14ac:dyDescent="0.3">
      <c r="A21" s="87" t="s">
        <v>351</v>
      </c>
      <c r="B21" s="82" t="s">
        <v>52</v>
      </c>
      <c r="C21" s="80">
        <v>49229.760000000002</v>
      </c>
      <c r="D21" s="80">
        <v>0</v>
      </c>
      <c r="E21" s="81">
        <f t="shared" si="0"/>
        <v>49229.760000000002</v>
      </c>
      <c r="F21" s="81">
        <f t="shared" si="1"/>
        <v>49.229759999999999</v>
      </c>
    </row>
    <row r="22" spans="1:6" x14ac:dyDescent="0.3">
      <c r="A22" s="87" t="s">
        <v>386</v>
      </c>
      <c r="B22" s="82" t="s">
        <v>31</v>
      </c>
      <c r="C22" s="80">
        <v>47489.9</v>
      </c>
      <c r="D22" s="80">
        <v>0</v>
      </c>
      <c r="E22" s="81">
        <f t="shared" si="0"/>
        <v>47489.9</v>
      </c>
      <c r="F22" s="81">
        <f t="shared" si="1"/>
        <v>47.489899999999999</v>
      </c>
    </row>
    <row r="23" spans="1:6" ht="20.399999999999999" x14ac:dyDescent="0.3">
      <c r="A23" s="87" t="s">
        <v>497</v>
      </c>
      <c r="B23" s="82" t="s">
        <v>38</v>
      </c>
      <c r="C23" s="80">
        <v>42152.31</v>
      </c>
      <c r="D23" s="80">
        <v>0</v>
      </c>
      <c r="E23" s="81">
        <f t="shared" si="0"/>
        <v>42152.31</v>
      </c>
      <c r="F23" s="81">
        <f t="shared" si="1"/>
        <v>42.15231</v>
      </c>
    </row>
    <row r="24" spans="1:6" x14ac:dyDescent="0.3">
      <c r="A24" s="87" t="s">
        <v>334</v>
      </c>
      <c r="B24" s="82" t="s">
        <v>19</v>
      </c>
      <c r="C24" s="80">
        <v>39087.18</v>
      </c>
      <c r="D24" s="80">
        <v>0</v>
      </c>
      <c r="E24" s="81">
        <f t="shared" si="0"/>
        <v>39087.18</v>
      </c>
      <c r="F24" s="81">
        <f t="shared" si="1"/>
        <v>39.087180000000004</v>
      </c>
    </row>
    <row r="25" spans="1:6" x14ac:dyDescent="0.3">
      <c r="A25" s="87" t="s">
        <v>335</v>
      </c>
      <c r="B25" s="82" t="s">
        <v>6</v>
      </c>
      <c r="C25" s="80">
        <v>37145.74</v>
      </c>
      <c r="D25" s="80">
        <v>0</v>
      </c>
      <c r="E25" s="81">
        <f t="shared" si="0"/>
        <v>37145.74</v>
      </c>
      <c r="F25" s="81">
        <f t="shared" si="1"/>
        <v>37.145739999999996</v>
      </c>
    </row>
    <row r="26" spans="1:6" ht="30.6" x14ac:dyDescent="0.3">
      <c r="B26" s="82" t="s">
        <v>109</v>
      </c>
      <c r="C26" s="80">
        <v>36253.040000000001</v>
      </c>
      <c r="D26" s="80">
        <v>0</v>
      </c>
      <c r="E26" s="81">
        <f t="shared" si="0"/>
        <v>36253.040000000001</v>
      </c>
      <c r="F26" s="81">
        <f t="shared" si="1"/>
        <v>36.253039999999999</v>
      </c>
    </row>
    <row r="27" spans="1:6" ht="20.399999999999999" x14ac:dyDescent="0.3">
      <c r="A27" s="87" t="s">
        <v>405</v>
      </c>
      <c r="B27" s="82" t="s">
        <v>77</v>
      </c>
      <c r="C27" s="80">
        <v>32985</v>
      </c>
      <c r="D27" s="80">
        <v>0</v>
      </c>
      <c r="E27" s="81">
        <f t="shared" si="0"/>
        <v>32985</v>
      </c>
      <c r="F27" s="81">
        <f t="shared" si="1"/>
        <v>32.984999999999999</v>
      </c>
    </row>
    <row r="28" spans="1:6" x14ac:dyDescent="0.3">
      <c r="A28" s="87" t="s">
        <v>493</v>
      </c>
      <c r="B28" s="82" t="s">
        <v>37</v>
      </c>
      <c r="C28" s="80">
        <v>27653.85</v>
      </c>
      <c r="D28" s="80">
        <v>0</v>
      </c>
      <c r="E28" s="81">
        <f t="shared" si="0"/>
        <v>27653.85</v>
      </c>
      <c r="F28" s="81">
        <f t="shared" si="1"/>
        <v>27.653849999999998</v>
      </c>
    </row>
    <row r="29" spans="1:6" ht="20.399999999999999" x14ac:dyDescent="0.3">
      <c r="A29" s="87" t="s">
        <v>389</v>
      </c>
      <c r="B29" s="82" t="s">
        <v>20</v>
      </c>
      <c r="C29" s="80">
        <v>22139.43</v>
      </c>
      <c r="D29" s="80">
        <v>0</v>
      </c>
      <c r="E29" s="81">
        <f t="shared" si="0"/>
        <v>22139.43</v>
      </c>
      <c r="F29" s="81">
        <f t="shared" si="1"/>
        <v>22.139430000000001</v>
      </c>
    </row>
    <row r="30" spans="1:6" ht="20.399999999999999" x14ac:dyDescent="0.3">
      <c r="B30" s="82" t="s">
        <v>62</v>
      </c>
      <c r="C30" s="80">
        <v>19509</v>
      </c>
      <c r="D30" s="80">
        <v>0</v>
      </c>
      <c r="E30" s="81">
        <f t="shared" si="0"/>
        <v>19509</v>
      </c>
      <c r="F30" s="81">
        <f t="shared" si="1"/>
        <v>19.509</v>
      </c>
    </row>
    <row r="31" spans="1:6" x14ac:dyDescent="0.3">
      <c r="A31" s="87" t="s">
        <v>337</v>
      </c>
      <c r="B31" s="82" t="s">
        <v>51</v>
      </c>
      <c r="C31" s="80">
        <v>18278.46</v>
      </c>
      <c r="D31" s="80">
        <v>0</v>
      </c>
      <c r="E31" s="81">
        <f t="shared" si="0"/>
        <v>18278.46</v>
      </c>
      <c r="F31" s="81">
        <f t="shared" si="1"/>
        <v>18.278459999999999</v>
      </c>
    </row>
    <row r="32" spans="1:6" x14ac:dyDescent="0.3">
      <c r="A32" s="87" t="s">
        <v>380</v>
      </c>
      <c r="B32" s="82" t="s">
        <v>18</v>
      </c>
      <c r="C32" s="80">
        <v>15046.23</v>
      </c>
      <c r="D32" s="80">
        <v>0</v>
      </c>
      <c r="E32" s="81">
        <f t="shared" si="0"/>
        <v>15046.23</v>
      </c>
      <c r="F32" s="81">
        <f t="shared" si="1"/>
        <v>15.04623</v>
      </c>
    </row>
    <row r="33" spans="1:6" ht="20.399999999999999" x14ac:dyDescent="0.3">
      <c r="A33" s="87" t="s">
        <v>474</v>
      </c>
      <c r="B33" s="82" t="s">
        <v>106</v>
      </c>
      <c r="C33" s="80">
        <v>15004.95</v>
      </c>
      <c r="D33" s="80">
        <v>0</v>
      </c>
      <c r="E33" s="81">
        <f t="shared" si="0"/>
        <v>15004.95</v>
      </c>
      <c r="F33" s="81">
        <f t="shared" si="1"/>
        <v>15.004950000000001</v>
      </c>
    </row>
    <row r="34" spans="1:6" x14ac:dyDescent="0.3">
      <c r="A34" s="87" t="s">
        <v>496</v>
      </c>
      <c r="B34" s="82" t="s">
        <v>56</v>
      </c>
      <c r="C34" s="80">
        <v>14223.76</v>
      </c>
      <c r="D34" s="80">
        <v>0</v>
      </c>
      <c r="E34" s="81">
        <f t="shared" si="0"/>
        <v>14223.76</v>
      </c>
      <c r="F34" s="81">
        <f t="shared" si="1"/>
        <v>14.22376</v>
      </c>
    </row>
    <row r="35" spans="1:6" x14ac:dyDescent="0.3">
      <c r="A35" s="87" t="s">
        <v>505</v>
      </c>
      <c r="B35" s="82" t="s">
        <v>64</v>
      </c>
      <c r="C35" s="80">
        <v>13050</v>
      </c>
      <c r="D35" s="80">
        <v>0</v>
      </c>
      <c r="E35" s="81">
        <f t="shared" si="0"/>
        <v>13050</v>
      </c>
      <c r="F35" s="81">
        <f t="shared" si="1"/>
        <v>13.05</v>
      </c>
    </row>
    <row r="36" spans="1:6" ht="20.399999999999999" x14ac:dyDescent="0.3">
      <c r="A36" s="87" t="s">
        <v>545</v>
      </c>
      <c r="B36" s="82" t="s">
        <v>108</v>
      </c>
      <c r="C36" s="80">
        <v>12590</v>
      </c>
      <c r="D36" s="80">
        <v>0</v>
      </c>
      <c r="E36" s="81">
        <f t="shared" si="0"/>
        <v>12590</v>
      </c>
      <c r="F36" s="81">
        <f t="shared" si="1"/>
        <v>12.59</v>
      </c>
    </row>
    <row r="37" spans="1:6" x14ac:dyDescent="0.3">
      <c r="A37" s="87" t="s">
        <v>391</v>
      </c>
      <c r="B37" s="82" t="s">
        <v>101</v>
      </c>
      <c r="C37" s="80">
        <v>12180.9</v>
      </c>
      <c r="D37" s="80">
        <v>0</v>
      </c>
      <c r="E37" s="81">
        <f t="shared" si="0"/>
        <v>12180.9</v>
      </c>
      <c r="F37" s="81">
        <f t="shared" si="1"/>
        <v>12.180899999999999</v>
      </c>
    </row>
    <row r="38" spans="1:6" x14ac:dyDescent="0.3">
      <c r="A38" s="87" t="s">
        <v>446</v>
      </c>
      <c r="B38" s="82" t="s">
        <v>100</v>
      </c>
      <c r="C38" s="80">
        <v>11634</v>
      </c>
      <c r="D38" s="80">
        <v>0</v>
      </c>
      <c r="E38" s="81">
        <f t="shared" si="0"/>
        <v>11634</v>
      </c>
      <c r="F38" s="81">
        <f t="shared" si="1"/>
        <v>11.634</v>
      </c>
    </row>
    <row r="39" spans="1:6" x14ac:dyDescent="0.3">
      <c r="A39" s="87" t="s">
        <v>355</v>
      </c>
      <c r="B39" s="82" t="s">
        <v>13</v>
      </c>
      <c r="C39" s="80">
        <v>11550</v>
      </c>
      <c r="D39" s="80">
        <v>0</v>
      </c>
      <c r="E39" s="81">
        <f t="shared" ref="E39:E70" si="2">SUM(C39:D39)</f>
        <v>11550</v>
      </c>
      <c r="F39" s="81">
        <f t="shared" si="1"/>
        <v>11.55</v>
      </c>
    </row>
    <row r="40" spans="1:6" ht="20.399999999999999" x14ac:dyDescent="0.3">
      <c r="A40" s="87" t="s">
        <v>546</v>
      </c>
      <c r="B40" s="82" t="s">
        <v>111</v>
      </c>
      <c r="C40" s="80">
        <v>8228</v>
      </c>
      <c r="D40" s="80">
        <v>0</v>
      </c>
      <c r="E40" s="81">
        <f t="shared" si="2"/>
        <v>8228</v>
      </c>
      <c r="F40" s="81">
        <f t="shared" ref="F40:F71" si="3">E40/1000</f>
        <v>8.2279999999999998</v>
      </c>
    </row>
    <row r="41" spans="1:6" x14ac:dyDescent="0.3">
      <c r="A41" s="87" t="s">
        <v>400</v>
      </c>
      <c r="B41" s="82" t="s">
        <v>21</v>
      </c>
      <c r="C41" s="80">
        <v>6564.5</v>
      </c>
      <c r="D41" s="80">
        <v>0</v>
      </c>
      <c r="E41" s="81">
        <f t="shared" si="2"/>
        <v>6564.5</v>
      </c>
      <c r="F41" s="81">
        <f t="shared" si="3"/>
        <v>6.5644999999999998</v>
      </c>
    </row>
    <row r="42" spans="1:6" ht="20.399999999999999" x14ac:dyDescent="0.3">
      <c r="A42" s="87" t="s">
        <v>479</v>
      </c>
      <c r="B42" s="82" t="s">
        <v>107</v>
      </c>
      <c r="C42" s="80">
        <v>6492.7</v>
      </c>
      <c r="D42" s="80">
        <v>0</v>
      </c>
      <c r="E42" s="81">
        <f t="shared" si="2"/>
        <v>6492.7</v>
      </c>
      <c r="F42" s="81">
        <f t="shared" si="3"/>
        <v>6.4927000000000001</v>
      </c>
    </row>
    <row r="43" spans="1:6" x14ac:dyDescent="0.3">
      <c r="A43" s="87" t="s">
        <v>549</v>
      </c>
      <c r="B43" s="82" t="s">
        <v>39</v>
      </c>
      <c r="C43" s="80">
        <v>6426.7</v>
      </c>
      <c r="D43" s="80">
        <v>0</v>
      </c>
      <c r="E43" s="81">
        <f t="shared" si="2"/>
        <v>6426.7</v>
      </c>
      <c r="F43" s="81">
        <f t="shared" si="3"/>
        <v>6.4266999999999994</v>
      </c>
    </row>
    <row r="44" spans="1:6" x14ac:dyDescent="0.3">
      <c r="A44" s="87" t="s">
        <v>363</v>
      </c>
      <c r="B44" s="82" t="s">
        <v>74</v>
      </c>
      <c r="C44" s="80">
        <v>6289</v>
      </c>
      <c r="D44" s="80">
        <v>0</v>
      </c>
      <c r="E44" s="81">
        <f t="shared" si="2"/>
        <v>6289</v>
      </c>
      <c r="F44" s="81">
        <f t="shared" si="3"/>
        <v>6.2889999999999997</v>
      </c>
    </row>
    <row r="45" spans="1:6" ht="20.399999999999999" x14ac:dyDescent="0.3">
      <c r="A45" s="87" t="s">
        <v>383</v>
      </c>
      <c r="B45" s="82" t="s">
        <v>66</v>
      </c>
      <c r="C45" s="80">
        <v>5782.5</v>
      </c>
      <c r="D45" s="80">
        <v>0</v>
      </c>
      <c r="E45" s="81">
        <f t="shared" si="2"/>
        <v>5782.5</v>
      </c>
      <c r="F45" s="81">
        <f t="shared" si="3"/>
        <v>5.7824999999999998</v>
      </c>
    </row>
    <row r="46" spans="1:6" x14ac:dyDescent="0.3">
      <c r="A46" s="87" t="s">
        <v>514</v>
      </c>
      <c r="B46" s="82" t="s">
        <v>72</v>
      </c>
      <c r="C46" s="80">
        <v>4662</v>
      </c>
      <c r="D46" s="80">
        <v>0</v>
      </c>
      <c r="E46" s="81">
        <f t="shared" si="2"/>
        <v>4662</v>
      </c>
      <c r="F46" s="81">
        <f t="shared" si="3"/>
        <v>4.6619999999999999</v>
      </c>
    </row>
    <row r="47" spans="1:6" x14ac:dyDescent="0.3">
      <c r="A47" s="87" t="s">
        <v>511</v>
      </c>
      <c r="B47" s="82" t="s">
        <v>43</v>
      </c>
      <c r="C47" s="80">
        <v>4564.6000000000004</v>
      </c>
      <c r="D47" s="80">
        <v>0</v>
      </c>
      <c r="E47" s="81">
        <f t="shared" si="2"/>
        <v>4564.6000000000004</v>
      </c>
      <c r="F47" s="81">
        <f t="shared" si="3"/>
        <v>4.5646000000000004</v>
      </c>
    </row>
    <row r="48" spans="1:6" x14ac:dyDescent="0.3">
      <c r="A48" s="87" t="s">
        <v>430</v>
      </c>
      <c r="B48" s="82" t="s">
        <v>76</v>
      </c>
      <c r="C48" s="80">
        <v>3939.25</v>
      </c>
      <c r="D48" s="80">
        <v>0</v>
      </c>
      <c r="E48" s="81">
        <f t="shared" si="2"/>
        <v>3939.25</v>
      </c>
      <c r="F48" s="81">
        <f t="shared" si="3"/>
        <v>3.9392499999999999</v>
      </c>
    </row>
    <row r="49" spans="1:6" x14ac:dyDescent="0.3">
      <c r="A49" s="87" t="s">
        <v>393</v>
      </c>
      <c r="B49" s="82" t="s">
        <v>30</v>
      </c>
      <c r="C49" s="80">
        <v>3853.25</v>
      </c>
      <c r="D49" s="80">
        <v>0</v>
      </c>
      <c r="E49" s="81">
        <f t="shared" si="2"/>
        <v>3853.25</v>
      </c>
      <c r="F49" s="81">
        <f t="shared" si="3"/>
        <v>3.8532500000000001</v>
      </c>
    </row>
    <row r="50" spans="1:6" x14ac:dyDescent="0.3">
      <c r="A50" s="87" t="s">
        <v>358</v>
      </c>
      <c r="B50" s="82" t="s">
        <v>16</v>
      </c>
      <c r="C50" s="80">
        <v>3815.3</v>
      </c>
      <c r="D50" s="80">
        <v>0</v>
      </c>
      <c r="E50" s="81">
        <f t="shared" si="2"/>
        <v>3815.3</v>
      </c>
      <c r="F50" s="81">
        <f t="shared" si="3"/>
        <v>3.8153000000000001</v>
      </c>
    </row>
    <row r="51" spans="1:6" ht="20.399999999999999" x14ac:dyDescent="0.3">
      <c r="A51" s="87" t="s">
        <v>476</v>
      </c>
      <c r="B51" s="82" t="s">
        <v>83</v>
      </c>
      <c r="C51" s="80">
        <v>3460.4</v>
      </c>
      <c r="D51" s="80">
        <v>0</v>
      </c>
      <c r="E51" s="81">
        <f t="shared" si="2"/>
        <v>3460.4</v>
      </c>
      <c r="F51" s="81">
        <f t="shared" si="3"/>
        <v>3.4603999999999999</v>
      </c>
    </row>
    <row r="52" spans="1:6" x14ac:dyDescent="0.3">
      <c r="A52" s="87" t="s">
        <v>412</v>
      </c>
      <c r="B52" s="82" t="s">
        <v>7</v>
      </c>
      <c r="C52" s="80">
        <v>3228.37</v>
      </c>
      <c r="D52" s="80">
        <v>0</v>
      </c>
      <c r="E52" s="81">
        <f t="shared" si="2"/>
        <v>3228.37</v>
      </c>
      <c r="F52" s="81">
        <f t="shared" si="3"/>
        <v>3.22837</v>
      </c>
    </row>
    <row r="53" spans="1:6" x14ac:dyDescent="0.3">
      <c r="A53" s="87" t="s">
        <v>411</v>
      </c>
      <c r="B53" s="82" t="s">
        <v>5</v>
      </c>
      <c r="C53" s="80">
        <v>2651.7</v>
      </c>
      <c r="D53" s="80">
        <v>0</v>
      </c>
      <c r="E53" s="81">
        <f t="shared" si="2"/>
        <v>2651.7</v>
      </c>
      <c r="F53" s="81">
        <f t="shared" si="3"/>
        <v>2.6516999999999999</v>
      </c>
    </row>
    <row r="54" spans="1:6" x14ac:dyDescent="0.3">
      <c r="A54" s="87" t="s">
        <v>432</v>
      </c>
      <c r="B54" s="82" t="s">
        <v>79</v>
      </c>
      <c r="C54" s="80">
        <v>2027</v>
      </c>
      <c r="D54" s="80">
        <v>0</v>
      </c>
      <c r="E54" s="81">
        <f t="shared" si="2"/>
        <v>2027</v>
      </c>
      <c r="F54" s="81">
        <f t="shared" si="3"/>
        <v>2.0270000000000001</v>
      </c>
    </row>
    <row r="55" spans="1:6" ht="40.799999999999997" x14ac:dyDescent="0.3">
      <c r="B55" s="82" t="s">
        <v>70</v>
      </c>
      <c r="C55" s="80">
        <v>1884.72</v>
      </c>
      <c r="D55" s="80">
        <v>0</v>
      </c>
      <c r="E55" s="81">
        <f t="shared" si="2"/>
        <v>1884.72</v>
      </c>
      <c r="F55" s="81">
        <f t="shared" si="3"/>
        <v>1.88472</v>
      </c>
    </row>
    <row r="56" spans="1:6" x14ac:dyDescent="0.3">
      <c r="A56" s="87" t="s">
        <v>431</v>
      </c>
      <c r="B56" s="82" t="s">
        <v>78</v>
      </c>
      <c r="C56" s="80">
        <v>1730</v>
      </c>
      <c r="D56" s="80">
        <v>0</v>
      </c>
      <c r="E56" s="81">
        <f t="shared" si="2"/>
        <v>1730</v>
      </c>
      <c r="F56" s="81">
        <f t="shared" si="3"/>
        <v>1.73</v>
      </c>
    </row>
    <row r="57" spans="1:6" x14ac:dyDescent="0.3">
      <c r="A57" s="87" t="s">
        <v>406</v>
      </c>
      <c r="B57" s="82" t="s">
        <v>25</v>
      </c>
      <c r="C57" s="80">
        <v>1590.5</v>
      </c>
      <c r="D57" s="80">
        <v>0</v>
      </c>
      <c r="E57" s="81">
        <f t="shared" si="2"/>
        <v>1590.5</v>
      </c>
      <c r="F57" s="81">
        <f t="shared" si="3"/>
        <v>1.5905</v>
      </c>
    </row>
    <row r="58" spans="1:6" x14ac:dyDescent="0.3">
      <c r="A58" s="87" t="s">
        <v>492</v>
      </c>
      <c r="B58" s="82" t="s">
        <v>10</v>
      </c>
      <c r="C58" s="80">
        <v>1306.6199999999999</v>
      </c>
      <c r="D58" s="80">
        <v>0</v>
      </c>
      <c r="E58" s="81">
        <f t="shared" si="2"/>
        <v>1306.6199999999999</v>
      </c>
      <c r="F58" s="81">
        <f t="shared" si="3"/>
        <v>1.3066199999999999</v>
      </c>
    </row>
    <row r="59" spans="1:6" x14ac:dyDescent="0.3">
      <c r="A59" s="87" t="s">
        <v>381</v>
      </c>
      <c r="B59" s="82" t="s">
        <v>44</v>
      </c>
      <c r="C59" s="80">
        <v>1301</v>
      </c>
      <c r="D59" s="80">
        <v>0</v>
      </c>
      <c r="E59" s="81">
        <f t="shared" si="2"/>
        <v>1301</v>
      </c>
      <c r="F59" s="81">
        <f t="shared" si="3"/>
        <v>1.3009999999999999</v>
      </c>
    </row>
    <row r="60" spans="1:6" x14ac:dyDescent="0.3">
      <c r="A60" s="87" t="s">
        <v>434</v>
      </c>
      <c r="B60" s="82" t="s">
        <v>81</v>
      </c>
      <c r="C60" s="80">
        <v>1243.9000000000001</v>
      </c>
      <c r="D60" s="80">
        <v>0</v>
      </c>
      <c r="E60" s="81">
        <f t="shared" si="2"/>
        <v>1243.9000000000001</v>
      </c>
      <c r="F60" s="81">
        <f t="shared" si="3"/>
        <v>1.2439</v>
      </c>
    </row>
    <row r="61" spans="1:6" x14ac:dyDescent="0.3">
      <c r="A61" s="87" t="s">
        <v>361</v>
      </c>
      <c r="B61" s="82" t="s">
        <v>47</v>
      </c>
      <c r="C61" s="80">
        <v>1152.1600000000001</v>
      </c>
      <c r="D61" s="80">
        <v>0</v>
      </c>
      <c r="E61" s="81">
        <f t="shared" si="2"/>
        <v>1152.1600000000001</v>
      </c>
      <c r="F61" s="81">
        <f t="shared" si="3"/>
        <v>1.1521600000000001</v>
      </c>
    </row>
    <row r="62" spans="1:6" ht="20.399999999999999" x14ac:dyDescent="0.3">
      <c r="A62" s="87" t="s">
        <v>356</v>
      </c>
      <c r="B62" s="82" t="s">
        <v>15</v>
      </c>
      <c r="C62" s="80">
        <v>1115.1300000000001</v>
      </c>
      <c r="D62" s="80">
        <v>0</v>
      </c>
      <c r="E62" s="81">
        <f t="shared" si="2"/>
        <v>1115.1300000000001</v>
      </c>
      <c r="F62" s="81">
        <f t="shared" si="3"/>
        <v>1.1151300000000002</v>
      </c>
    </row>
    <row r="63" spans="1:6" x14ac:dyDescent="0.3">
      <c r="A63" s="87" t="s">
        <v>415</v>
      </c>
      <c r="B63" s="82" t="s">
        <v>22</v>
      </c>
      <c r="C63" s="80">
        <v>1040</v>
      </c>
      <c r="D63" s="80">
        <v>0</v>
      </c>
      <c r="E63" s="81">
        <f t="shared" si="2"/>
        <v>1040</v>
      </c>
      <c r="F63" s="81">
        <f t="shared" si="3"/>
        <v>1.04</v>
      </c>
    </row>
    <row r="64" spans="1:6" ht="20.399999999999999" x14ac:dyDescent="0.3">
      <c r="A64" s="87" t="s">
        <v>352</v>
      </c>
      <c r="B64" s="82" t="s">
        <v>48</v>
      </c>
      <c r="C64" s="80">
        <v>1019.71</v>
      </c>
      <c r="D64" s="80">
        <v>0</v>
      </c>
      <c r="E64" s="81">
        <f t="shared" si="2"/>
        <v>1019.71</v>
      </c>
      <c r="F64" s="81">
        <f t="shared" si="3"/>
        <v>1.0197100000000001</v>
      </c>
    </row>
    <row r="65" spans="1:6" x14ac:dyDescent="0.3">
      <c r="A65" s="87" t="s">
        <v>529</v>
      </c>
      <c r="B65" s="82" t="s">
        <v>42</v>
      </c>
      <c r="C65" s="80">
        <v>980</v>
      </c>
      <c r="D65" s="80">
        <v>0</v>
      </c>
      <c r="E65" s="81">
        <f t="shared" si="2"/>
        <v>980</v>
      </c>
      <c r="F65" s="81">
        <f t="shared" si="3"/>
        <v>0.98</v>
      </c>
    </row>
    <row r="66" spans="1:6" x14ac:dyDescent="0.3">
      <c r="A66" s="87" t="s">
        <v>441</v>
      </c>
      <c r="B66" s="82" t="s">
        <v>90</v>
      </c>
      <c r="C66" s="80">
        <v>941.1</v>
      </c>
      <c r="D66" s="80">
        <v>0</v>
      </c>
      <c r="E66" s="81">
        <f t="shared" si="2"/>
        <v>941.1</v>
      </c>
      <c r="F66" s="81">
        <f t="shared" si="3"/>
        <v>0.94110000000000005</v>
      </c>
    </row>
    <row r="67" spans="1:6" x14ac:dyDescent="0.3">
      <c r="A67" s="87" t="s">
        <v>362</v>
      </c>
      <c r="B67" s="82" t="s">
        <v>94</v>
      </c>
      <c r="C67" s="80">
        <v>918.23</v>
      </c>
      <c r="D67" s="80">
        <v>0</v>
      </c>
      <c r="E67" s="81">
        <f t="shared" si="2"/>
        <v>918.23</v>
      </c>
      <c r="F67" s="81">
        <f t="shared" si="3"/>
        <v>0.91822999999999999</v>
      </c>
    </row>
    <row r="68" spans="1:6" x14ac:dyDescent="0.3">
      <c r="A68" s="87" t="s">
        <v>442</v>
      </c>
      <c r="B68" s="82" t="s">
        <v>91</v>
      </c>
      <c r="C68" s="80">
        <v>860.38</v>
      </c>
      <c r="D68" s="80">
        <v>0</v>
      </c>
      <c r="E68" s="81">
        <f t="shared" si="2"/>
        <v>860.38</v>
      </c>
      <c r="F68" s="81">
        <f t="shared" si="3"/>
        <v>0.86038000000000003</v>
      </c>
    </row>
    <row r="69" spans="1:6" ht="20.399999999999999" x14ac:dyDescent="0.3">
      <c r="A69" s="87" t="s">
        <v>485</v>
      </c>
      <c r="B69" s="82" t="s">
        <v>61</v>
      </c>
      <c r="C69" s="80">
        <v>843</v>
      </c>
      <c r="D69" s="80">
        <v>0</v>
      </c>
      <c r="E69" s="81">
        <f t="shared" si="2"/>
        <v>843</v>
      </c>
      <c r="F69" s="81">
        <f t="shared" si="3"/>
        <v>0.84299999999999997</v>
      </c>
    </row>
    <row r="70" spans="1:6" ht="20.399999999999999" x14ac:dyDescent="0.3">
      <c r="A70" s="87" t="s">
        <v>357</v>
      </c>
      <c r="B70" s="82" t="s">
        <v>12</v>
      </c>
      <c r="C70" s="80">
        <v>795.1</v>
      </c>
      <c r="D70" s="80">
        <v>0</v>
      </c>
      <c r="E70" s="81">
        <f t="shared" si="2"/>
        <v>795.1</v>
      </c>
      <c r="F70" s="81">
        <f t="shared" si="3"/>
        <v>0.79510000000000003</v>
      </c>
    </row>
    <row r="71" spans="1:6" x14ac:dyDescent="0.3">
      <c r="A71" s="87" t="s">
        <v>340</v>
      </c>
      <c r="B71" s="82" t="s">
        <v>9</v>
      </c>
      <c r="C71" s="80">
        <v>745.9</v>
      </c>
      <c r="D71" s="80">
        <v>0</v>
      </c>
      <c r="E71" s="81">
        <f t="shared" ref="E71:E102" si="4">SUM(C71:D71)</f>
        <v>745.9</v>
      </c>
      <c r="F71" s="81">
        <f t="shared" si="3"/>
        <v>0.74590000000000001</v>
      </c>
    </row>
    <row r="72" spans="1:6" ht="20.399999999999999" x14ac:dyDescent="0.3">
      <c r="A72" s="87" t="s">
        <v>359</v>
      </c>
      <c r="B72" s="82" t="s">
        <v>97</v>
      </c>
      <c r="C72" s="80">
        <v>738.44</v>
      </c>
      <c r="D72" s="80">
        <v>0</v>
      </c>
      <c r="E72" s="81">
        <f t="shared" si="4"/>
        <v>738.44</v>
      </c>
      <c r="F72" s="81">
        <f t="shared" ref="F72:F103" si="5">E72/1000</f>
        <v>0.7384400000000001</v>
      </c>
    </row>
    <row r="73" spans="1:6" ht="20.399999999999999" x14ac:dyDescent="0.3">
      <c r="A73" s="87" t="s">
        <v>510</v>
      </c>
      <c r="B73" s="82" t="s">
        <v>89</v>
      </c>
      <c r="C73" s="80">
        <v>697</v>
      </c>
      <c r="D73" s="80">
        <v>0</v>
      </c>
      <c r="E73" s="81">
        <f t="shared" si="4"/>
        <v>697</v>
      </c>
      <c r="F73" s="81">
        <f t="shared" si="5"/>
        <v>0.69699999999999995</v>
      </c>
    </row>
    <row r="74" spans="1:6" ht="20.399999999999999" x14ac:dyDescent="0.3">
      <c r="A74" s="87" t="s">
        <v>388</v>
      </c>
      <c r="B74" s="82" t="s">
        <v>69</v>
      </c>
      <c r="C74" s="80">
        <v>612.5</v>
      </c>
      <c r="D74" s="80">
        <v>0</v>
      </c>
      <c r="E74" s="81">
        <f t="shared" si="4"/>
        <v>612.5</v>
      </c>
      <c r="F74" s="81">
        <f t="shared" si="5"/>
        <v>0.61250000000000004</v>
      </c>
    </row>
    <row r="75" spans="1:6" x14ac:dyDescent="0.3">
      <c r="A75" s="87" t="s">
        <v>433</v>
      </c>
      <c r="B75" s="82" t="s">
        <v>80</v>
      </c>
      <c r="C75" s="80">
        <v>569</v>
      </c>
      <c r="D75" s="80">
        <v>0</v>
      </c>
      <c r="E75" s="81">
        <f t="shared" si="4"/>
        <v>569</v>
      </c>
      <c r="F75" s="81">
        <f t="shared" si="5"/>
        <v>0.56899999999999995</v>
      </c>
    </row>
    <row r="76" spans="1:6" x14ac:dyDescent="0.3">
      <c r="A76" s="87" t="s">
        <v>531</v>
      </c>
      <c r="B76" s="82" t="s">
        <v>53</v>
      </c>
      <c r="C76" s="80">
        <v>545.29999999999995</v>
      </c>
      <c r="D76" s="80">
        <v>0</v>
      </c>
      <c r="E76" s="81">
        <f t="shared" si="4"/>
        <v>545.29999999999995</v>
      </c>
      <c r="F76" s="81">
        <f t="shared" si="5"/>
        <v>0.54530000000000001</v>
      </c>
    </row>
    <row r="77" spans="1:6" x14ac:dyDescent="0.3">
      <c r="A77" s="87" t="s">
        <v>520</v>
      </c>
      <c r="B77" s="82" t="s">
        <v>71</v>
      </c>
      <c r="C77" s="80">
        <v>537</v>
      </c>
      <c r="D77" s="80">
        <v>0</v>
      </c>
      <c r="E77" s="81">
        <f t="shared" si="4"/>
        <v>537</v>
      </c>
      <c r="F77" s="81">
        <f t="shared" si="5"/>
        <v>0.53700000000000003</v>
      </c>
    </row>
    <row r="78" spans="1:6" x14ac:dyDescent="0.3">
      <c r="A78" s="87" t="s">
        <v>397</v>
      </c>
      <c r="B78" s="82" t="s">
        <v>24</v>
      </c>
      <c r="C78" s="80">
        <v>485.4</v>
      </c>
      <c r="D78" s="80">
        <v>0</v>
      </c>
      <c r="E78" s="81">
        <f t="shared" si="4"/>
        <v>485.4</v>
      </c>
      <c r="F78" s="81">
        <f t="shared" si="5"/>
        <v>0.4854</v>
      </c>
    </row>
    <row r="79" spans="1:6" x14ac:dyDescent="0.3">
      <c r="A79" s="87" t="s">
        <v>387</v>
      </c>
      <c r="B79" s="82" t="s">
        <v>68</v>
      </c>
      <c r="C79" s="80">
        <v>472.23</v>
      </c>
      <c r="D79" s="80">
        <v>0</v>
      </c>
      <c r="E79" s="81">
        <f t="shared" si="4"/>
        <v>472.23</v>
      </c>
      <c r="F79" s="81">
        <f t="shared" si="5"/>
        <v>0.47223000000000004</v>
      </c>
    </row>
    <row r="80" spans="1:6" x14ac:dyDescent="0.3">
      <c r="A80" s="87" t="s">
        <v>540</v>
      </c>
      <c r="B80" s="82" t="s">
        <v>86</v>
      </c>
      <c r="C80" s="80">
        <v>390.12</v>
      </c>
      <c r="D80" s="80">
        <v>0</v>
      </c>
      <c r="E80" s="81">
        <f t="shared" si="4"/>
        <v>390.12</v>
      </c>
      <c r="F80" s="81">
        <f t="shared" si="5"/>
        <v>0.39012000000000002</v>
      </c>
    </row>
    <row r="81" spans="1:6" ht="20.399999999999999" x14ac:dyDescent="0.3">
      <c r="A81" s="87" t="s">
        <v>429</v>
      </c>
      <c r="B81" s="82" t="s">
        <v>75</v>
      </c>
      <c r="C81" s="80">
        <v>347.65</v>
      </c>
      <c r="D81" s="80">
        <v>0</v>
      </c>
      <c r="E81" s="81">
        <f t="shared" si="4"/>
        <v>347.65</v>
      </c>
      <c r="F81" s="81">
        <f t="shared" si="5"/>
        <v>0.34764999999999996</v>
      </c>
    </row>
    <row r="82" spans="1:6" x14ac:dyDescent="0.3">
      <c r="A82" s="87" t="s">
        <v>448</v>
      </c>
      <c r="B82" s="82" t="s">
        <v>105</v>
      </c>
      <c r="C82" s="80">
        <v>330</v>
      </c>
      <c r="D82" s="80">
        <v>0</v>
      </c>
      <c r="E82" s="81">
        <f t="shared" si="4"/>
        <v>330</v>
      </c>
      <c r="F82" s="81">
        <f t="shared" si="5"/>
        <v>0.33</v>
      </c>
    </row>
    <row r="83" spans="1:6" ht="30.6" x14ac:dyDescent="0.3">
      <c r="B83" s="82" t="s">
        <v>54</v>
      </c>
      <c r="C83" s="80">
        <v>323.36</v>
      </c>
      <c r="D83" s="80">
        <v>0</v>
      </c>
      <c r="E83" s="81">
        <f t="shared" si="4"/>
        <v>323.36</v>
      </c>
      <c r="F83" s="81">
        <f t="shared" si="5"/>
        <v>0.32336000000000004</v>
      </c>
    </row>
    <row r="84" spans="1:6" ht="20.399999999999999" x14ac:dyDescent="0.3">
      <c r="A84" s="87" t="s">
        <v>488</v>
      </c>
      <c r="B84" s="82" t="s">
        <v>73</v>
      </c>
      <c r="C84" s="80">
        <v>300</v>
      </c>
      <c r="D84" s="80">
        <v>0</v>
      </c>
      <c r="E84" s="81">
        <f t="shared" si="4"/>
        <v>300</v>
      </c>
      <c r="F84" s="81">
        <f t="shared" si="5"/>
        <v>0.3</v>
      </c>
    </row>
    <row r="85" spans="1:6" ht="30.6" x14ac:dyDescent="0.3">
      <c r="B85" s="82" t="s">
        <v>57</v>
      </c>
      <c r="C85" s="80">
        <v>266.2</v>
      </c>
      <c r="D85" s="80">
        <v>0</v>
      </c>
      <c r="E85" s="81">
        <f t="shared" si="4"/>
        <v>266.2</v>
      </c>
      <c r="F85" s="81">
        <f t="shared" si="5"/>
        <v>0.26619999999999999</v>
      </c>
    </row>
    <row r="86" spans="1:6" x14ac:dyDescent="0.3">
      <c r="A86" s="87" t="s">
        <v>559</v>
      </c>
      <c r="B86" s="82" t="s">
        <v>63</v>
      </c>
      <c r="C86" s="80">
        <v>222</v>
      </c>
      <c r="D86" s="80">
        <v>0</v>
      </c>
      <c r="E86" s="81">
        <f t="shared" si="4"/>
        <v>222</v>
      </c>
      <c r="F86" s="81">
        <f t="shared" si="5"/>
        <v>0.222</v>
      </c>
    </row>
    <row r="87" spans="1:6" x14ac:dyDescent="0.3">
      <c r="A87" s="87" t="s">
        <v>516</v>
      </c>
      <c r="B87" s="82" t="s">
        <v>45</v>
      </c>
      <c r="C87" s="80">
        <v>180</v>
      </c>
      <c r="D87" s="80">
        <v>0</v>
      </c>
      <c r="E87" s="81">
        <f t="shared" si="4"/>
        <v>180</v>
      </c>
      <c r="F87" s="81">
        <f t="shared" si="5"/>
        <v>0.18</v>
      </c>
    </row>
    <row r="88" spans="1:6" ht="20.399999999999999" x14ac:dyDescent="0.3">
      <c r="A88" s="87" t="s">
        <v>439</v>
      </c>
      <c r="B88" s="82" t="s">
        <v>88</v>
      </c>
      <c r="C88" s="80">
        <v>155</v>
      </c>
      <c r="D88" s="80">
        <v>0</v>
      </c>
      <c r="E88" s="81">
        <f t="shared" si="4"/>
        <v>155</v>
      </c>
      <c r="F88" s="81">
        <f t="shared" si="5"/>
        <v>0.155</v>
      </c>
    </row>
    <row r="89" spans="1:6" x14ac:dyDescent="0.3">
      <c r="A89" s="87" t="s">
        <v>528</v>
      </c>
      <c r="B89" s="82" t="s">
        <v>35</v>
      </c>
      <c r="C89" s="80">
        <v>140</v>
      </c>
      <c r="D89" s="80">
        <v>0</v>
      </c>
      <c r="E89" s="81">
        <f t="shared" si="4"/>
        <v>140</v>
      </c>
      <c r="F89" s="81">
        <f t="shared" si="5"/>
        <v>0.14000000000000001</v>
      </c>
    </row>
    <row r="90" spans="1:6" x14ac:dyDescent="0.3">
      <c r="A90" s="87" t="s">
        <v>403</v>
      </c>
      <c r="B90" s="82" t="s">
        <v>104</v>
      </c>
      <c r="C90" s="80">
        <v>140</v>
      </c>
      <c r="D90" s="80">
        <v>0</v>
      </c>
      <c r="E90" s="81">
        <f t="shared" si="4"/>
        <v>140</v>
      </c>
      <c r="F90" s="81">
        <f t="shared" si="5"/>
        <v>0.14000000000000001</v>
      </c>
    </row>
    <row r="91" spans="1:6" x14ac:dyDescent="0.3">
      <c r="A91" s="87" t="s">
        <v>539</v>
      </c>
      <c r="B91" s="82" t="s">
        <v>82</v>
      </c>
      <c r="C91" s="80">
        <v>136</v>
      </c>
      <c r="D91" s="80">
        <v>0</v>
      </c>
      <c r="E91" s="81">
        <f t="shared" si="4"/>
        <v>136</v>
      </c>
      <c r="F91" s="81">
        <f t="shared" si="5"/>
        <v>0.13600000000000001</v>
      </c>
    </row>
    <row r="92" spans="1:6" x14ac:dyDescent="0.3">
      <c r="A92" s="87" t="s">
        <v>537</v>
      </c>
      <c r="B92" s="82" t="s">
        <v>67</v>
      </c>
      <c r="C92" s="80">
        <v>99.2</v>
      </c>
      <c r="D92" s="80">
        <v>0</v>
      </c>
      <c r="E92" s="81">
        <f t="shared" si="4"/>
        <v>99.2</v>
      </c>
      <c r="F92" s="81">
        <f t="shared" si="5"/>
        <v>9.9199999999999997E-2</v>
      </c>
    </row>
    <row r="93" spans="1:6" x14ac:dyDescent="0.3">
      <c r="A93" s="87" t="s">
        <v>360</v>
      </c>
      <c r="B93" s="82" t="s">
        <v>11</v>
      </c>
      <c r="C93" s="80">
        <v>77.5</v>
      </c>
      <c r="D93" s="80">
        <v>0</v>
      </c>
      <c r="E93" s="81">
        <f t="shared" si="4"/>
        <v>77.5</v>
      </c>
      <c r="F93" s="81">
        <f t="shared" si="5"/>
        <v>7.7499999999999999E-2</v>
      </c>
    </row>
    <row r="94" spans="1:6" ht="20.399999999999999" x14ac:dyDescent="0.3">
      <c r="A94" s="87" t="s">
        <v>364</v>
      </c>
      <c r="B94" s="82" t="s">
        <v>95</v>
      </c>
      <c r="C94" s="80">
        <v>76.53</v>
      </c>
      <c r="D94" s="80">
        <v>0</v>
      </c>
      <c r="E94" s="81">
        <f t="shared" si="4"/>
        <v>76.53</v>
      </c>
      <c r="F94" s="81">
        <f t="shared" si="5"/>
        <v>7.6530000000000001E-2</v>
      </c>
    </row>
    <row r="95" spans="1:6" x14ac:dyDescent="0.3">
      <c r="A95" s="87" t="s">
        <v>478</v>
      </c>
      <c r="B95" s="82" t="s">
        <v>8</v>
      </c>
      <c r="C95" s="80">
        <v>59.2</v>
      </c>
      <c r="D95" s="80">
        <v>0</v>
      </c>
      <c r="E95" s="81">
        <f t="shared" si="4"/>
        <v>59.2</v>
      </c>
      <c r="F95" s="81">
        <f t="shared" si="5"/>
        <v>5.9200000000000003E-2</v>
      </c>
    </row>
    <row r="96" spans="1:6" ht="20.399999999999999" x14ac:dyDescent="0.3">
      <c r="A96" s="87" t="s">
        <v>541</v>
      </c>
      <c r="B96" s="82" t="s">
        <v>87</v>
      </c>
      <c r="C96" s="80">
        <v>58</v>
      </c>
      <c r="D96" s="80">
        <v>0</v>
      </c>
      <c r="E96" s="81">
        <f t="shared" si="4"/>
        <v>58</v>
      </c>
      <c r="F96" s="81">
        <f t="shared" si="5"/>
        <v>5.8000000000000003E-2</v>
      </c>
    </row>
    <row r="97" spans="1:6" x14ac:dyDescent="0.3">
      <c r="A97" s="87" t="s">
        <v>354</v>
      </c>
      <c r="B97" s="82" t="s">
        <v>96</v>
      </c>
      <c r="C97" s="80">
        <v>40</v>
      </c>
      <c r="D97" s="80">
        <v>0</v>
      </c>
      <c r="E97" s="81">
        <f t="shared" si="4"/>
        <v>40</v>
      </c>
      <c r="F97" s="81">
        <f t="shared" si="5"/>
        <v>0.04</v>
      </c>
    </row>
    <row r="98" spans="1:6" x14ac:dyDescent="0.3">
      <c r="A98" s="87" t="s">
        <v>424</v>
      </c>
      <c r="B98" s="82" t="s">
        <v>55</v>
      </c>
      <c r="C98" s="80">
        <v>30.9</v>
      </c>
      <c r="D98" s="80">
        <v>0</v>
      </c>
      <c r="E98" s="81">
        <f t="shared" si="4"/>
        <v>30.9</v>
      </c>
      <c r="F98" s="81">
        <f t="shared" si="5"/>
        <v>3.0899999999999997E-2</v>
      </c>
    </row>
    <row r="99" spans="1:6" x14ac:dyDescent="0.3">
      <c r="A99" s="87" t="s">
        <v>366</v>
      </c>
      <c r="B99" s="82" t="s">
        <v>98</v>
      </c>
      <c r="C99" s="80">
        <v>15.3</v>
      </c>
      <c r="D99" s="80">
        <v>0</v>
      </c>
      <c r="E99" s="81">
        <f t="shared" si="4"/>
        <v>15.3</v>
      </c>
      <c r="F99" s="81">
        <f t="shared" si="5"/>
        <v>1.5300000000000001E-2</v>
      </c>
    </row>
    <row r="100" spans="1:6" x14ac:dyDescent="0.3">
      <c r="A100" s="87" t="s">
        <v>353</v>
      </c>
      <c r="B100" s="82" t="s">
        <v>14</v>
      </c>
      <c r="C100" s="80">
        <v>15.04</v>
      </c>
      <c r="D100" s="80">
        <v>0</v>
      </c>
      <c r="E100" s="81">
        <f t="shared" si="4"/>
        <v>15.04</v>
      </c>
      <c r="F100" s="81">
        <f t="shared" si="5"/>
        <v>1.504E-2</v>
      </c>
    </row>
    <row r="101" spans="1:6" x14ac:dyDescent="0.3">
      <c r="A101" s="87" t="s">
        <v>443</v>
      </c>
      <c r="B101" s="82" t="s">
        <v>92</v>
      </c>
      <c r="C101" s="80">
        <v>12</v>
      </c>
      <c r="D101" s="80">
        <v>0</v>
      </c>
      <c r="E101" s="81">
        <f t="shared" si="4"/>
        <v>12</v>
      </c>
      <c r="F101" s="81">
        <f t="shared" si="5"/>
        <v>1.2E-2</v>
      </c>
    </row>
    <row r="102" spans="1:6" x14ac:dyDescent="0.3">
      <c r="A102" s="87" t="s">
        <v>447</v>
      </c>
      <c r="B102" s="82" t="s">
        <v>102</v>
      </c>
      <c r="C102" s="80">
        <v>4</v>
      </c>
      <c r="D102" s="80">
        <v>0</v>
      </c>
      <c r="E102" s="81">
        <f t="shared" si="4"/>
        <v>4</v>
      </c>
      <c r="F102" s="81">
        <f t="shared" si="5"/>
        <v>4.0000000000000001E-3</v>
      </c>
    </row>
    <row r="103" spans="1:6" ht="20.399999999999999" x14ac:dyDescent="0.3">
      <c r="A103" s="87" t="s">
        <v>536</v>
      </c>
      <c r="B103" s="82" t="s">
        <v>65</v>
      </c>
      <c r="C103" s="80">
        <v>1.4</v>
      </c>
      <c r="D103" s="80">
        <v>0</v>
      </c>
      <c r="E103" s="81">
        <f t="shared" ref="E103:E117" si="6">SUM(C103:D103)</f>
        <v>1.4</v>
      </c>
      <c r="F103" s="81">
        <f t="shared" si="5"/>
        <v>1.4E-3</v>
      </c>
    </row>
    <row r="104" spans="1:6" x14ac:dyDescent="0.3">
      <c r="A104" s="87" t="s">
        <v>509</v>
      </c>
      <c r="B104" s="82" t="s">
        <v>3</v>
      </c>
      <c r="C104" s="80">
        <v>1.2</v>
      </c>
      <c r="D104" s="80">
        <v>0</v>
      </c>
      <c r="E104" s="81">
        <f t="shared" si="6"/>
        <v>1.2</v>
      </c>
      <c r="F104" s="81">
        <f t="shared" ref="F104:F117" si="7">E104/1000</f>
        <v>1.1999999999999999E-3</v>
      </c>
    </row>
    <row r="105" spans="1:6" x14ac:dyDescent="0.3">
      <c r="A105" s="87" t="s">
        <v>504</v>
      </c>
      <c r="B105" s="82" t="s">
        <v>17</v>
      </c>
      <c r="C105" s="80">
        <v>0</v>
      </c>
      <c r="D105" s="80">
        <v>0</v>
      </c>
      <c r="E105" s="81">
        <f t="shared" si="6"/>
        <v>0</v>
      </c>
      <c r="F105" s="81">
        <f t="shared" si="7"/>
        <v>0</v>
      </c>
    </row>
    <row r="106" spans="1:6" ht="20.399999999999999" x14ac:dyDescent="0.3">
      <c r="A106" s="87" t="s">
        <v>483</v>
      </c>
      <c r="B106" s="82" t="s">
        <v>23</v>
      </c>
      <c r="C106" s="80">
        <v>0</v>
      </c>
      <c r="D106" s="80">
        <v>0</v>
      </c>
      <c r="E106" s="81">
        <f t="shared" si="6"/>
        <v>0</v>
      </c>
      <c r="F106" s="81">
        <f t="shared" si="7"/>
        <v>0</v>
      </c>
    </row>
    <row r="107" spans="1:6" ht="30.6" x14ac:dyDescent="0.3">
      <c r="B107" s="82" t="s">
        <v>32</v>
      </c>
      <c r="C107" s="80">
        <v>0</v>
      </c>
      <c r="D107" s="80">
        <v>0</v>
      </c>
      <c r="E107" s="81">
        <f t="shared" si="6"/>
        <v>0</v>
      </c>
      <c r="F107" s="81">
        <f t="shared" si="7"/>
        <v>0</v>
      </c>
    </row>
    <row r="108" spans="1:6" x14ac:dyDescent="0.3">
      <c r="A108" s="87" t="s">
        <v>384</v>
      </c>
      <c r="B108" s="82" t="s">
        <v>33</v>
      </c>
      <c r="C108" s="80">
        <v>0</v>
      </c>
      <c r="D108" s="80">
        <v>0</v>
      </c>
      <c r="E108" s="81">
        <f t="shared" si="6"/>
        <v>0</v>
      </c>
      <c r="F108" s="81">
        <f t="shared" si="7"/>
        <v>0</v>
      </c>
    </row>
    <row r="109" spans="1:6" x14ac:dyDescent="0.3">
      <c r="A109" s="87" t="s">
        <v>365</v>
      </c>
      <c r="B109" s="82" t="s">
        <v>34</v>
      </c>
      <c r="C109" s="80">
        <v>0</v>
      </c>
      <c r="D109" s="80">
        <v>0</v>
      </c>
      <c r="E109" s="81">
        <f t="shared" si="6"/>
        <v>0</v>
      </c>
      <c r="F109" s="81">
        <f t="shared" si="7"/>
        <v>0</v>
      </c>
    </row>
    <row r="110" spans="1:6" x14ac:dyDescent="0.3">
      <c r="A110" s="87" t="s">
        <v>530</v>
      </c>
      <c r="B110" s="82" t="s">
        <v>46</v>
      </c>
      <c r="C110" s="80">
        <v>0</v>
      </c>
      <c r="D110" s="80">
        <v>0</v>
      </c>
      <c r="E110" s="81">
        <f t="shared" si="6"/>
        <v>0</v>
      </c>
      <c r="F110" s="81">
        <f t="shared" si="7"/>
        <v>0</v>
      </c>
    </row>
    <row r="111" spans="1:6" ht="30.6" x14ac:dyDescent="0.3">
      <c r="B111" s="82" t="s">
        <v>58</v>
      </c>
      <c r="C111" s="80">
        <v>0</v>
      </c>
      <c r="D111" s="80">
        <v>0</v>
      </c>
      <c r="E111" s="81">
        <f t="shared" si="6"/>
        <v>0</v>
      </c>
      <c r="F111" s="81">
        <f t="shared" si="7"/>
        <v>0</v>
      </c>
    </row>
    <row r="112" spans="1:6" ht="20.399999999999999" x14ac:dyDescent="0.3">
      <c r="A112" s="87" t="s">
        <v>484</v>
      </c>
      <c r="B112" s="82" t="s">
        <v>59</v>
      </c>
      <c r="C112" s="80">
        <v>0</v>
      </c>
      <c r="D112" s="80">
        <v>0</v>
      </c>
      <c r="E112" s="81">
        <f t="shared" si="6"/>
        <v>0</v>
      </c>
      <c r="F112" s="81">
        <f t="shared" si="7"/>
        <v>0</v>
      </c>
    </row>
    <row r="113" spans="1:6" ht="20.399999999999999" x14ac:dyDescent="0.3">
      <c r="A113" s="87" t="s">
        <v>404</v>
      </c>
      <c r="B113" s="82" t="s">
        <v>60</v>
      </c>
      <c r="C113" s="80">
        <v>0</v>
      </c>
      <c r="D113" s="80">
        <v>0</v>
      </c>
      <c r="E113" s="81">
        <f t="shared" si="6"/>
        <v>0</v>
      </c>
      <c r="F113" s="81">
        <f t="shared" si="7"/>
        <v>0</v>
      </c>
    </row>
    <row r="114" spans="1:6" x14ac:dyDescent="0.3">
      <c r="A114" s="87" t="s">
        <v>561</v>
      </c>
      <c r="B114" s="82" t="s">
        <v>84</v>
      </c>
      <c r="C114" s="80">
        <v>0</v>
      </c>
      <c r="D114" s="80">
        <v>0</v>
      </c>
      <c r="E114" s="81">
        <f t="shared" si="6"/>
        <v>0</v>
      </c>
      <c r="F114" s="81">
        <f t="shared" si="7"/>
        <v>0</v>
      </c>
    </row>
    <row r="115" spans="1:6" x14ac:dyDescent="0.3">
      <c r="A115" s="87" t="s">
        <v>444</v>
      </c>
      <c r="B115" s="82" t="s">
        <v>93</v>
      </c>
      <c r="C115" s="80">
        <v>0</v>
      </c>
      <c r="D115" s="80">
        <v>0</v>
      </c>
      <c r="E115" s="81">
        <f t="shared" si="6"/>
        <v>0</v>
      </c>
      <c r="F115" s="81">
        <f t="shared" si="7"/>
        <v>0</v>
      </c>
    </row>
    <row r="116" spans="1:6" x14ac:dyDescent="0.3">
      <c r="A116" s="87" t="s">
        <v>522</v>
      </c>
      <c r="B116" s="82" t="s">
        <v>99</v>
      </c>
      <c r="C116" s="80">
        <v>0</v>
      </c>
      <c r="D116" s="80">
        <v>0</v>
      </c>
      <c r="E116" s="81">
        <f t="shared" si="6"/>
        <v>0</v>
      </c>
      <c r="F116" s="81">
        <f t="shared" si="7"/>
        <v>0</v>
      </c>
    </row>
    <row r="117" spans="1:6" x14ac:dyDescent="0.3">
      <c r="A117" s="87" t="s">
        <v>452</v>
      </c>
      <c r="B117" s="82" t="s">
        <v>112</v>
      </c>
      <c r="C117" s="80">
        <v>0</v>
      </c>
      <c r="D117" s="80">
        <v>0</v>
      </c>
      <c r="E117" s="81">
        <f t="shared" si="6"/>
        <v>0</v>
      </c>
      <c r="F117" s="81">
        <f t="shared" si="7"/>
        <v>0</v>
      </c>
    </row>
  </sheetData>
  <autoFilter ref="B6:L6" xr:uid="{0125E387-E65D-42ED-85CA-26E0A23ED502}">
    <sortState xmlns:xlrd2="http://schemas.microsoft.com/office/spreadsheetml/2017/richdata2" ref="B7:L117">
      <sortCondition descending="1" ref="E6"/>
    </sortState>
  </autoFilter>
  <mergeCells count="1">
    <mergeCell ref="B2:L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4DA2-39DB-434A-BE9D-346AD23E18FA}">
  <dimension ref="A1:L117"/>
  <sheetViews>
    <sheetView tabSelected="1" workbookViewId="0"/>
  </sheetViews>
  <sheetFormatPr baseColWidth="10" defaultRowHeight="14.4" x14ac:dyDescent="0.3"/>
  <cols>
    <col min="1" max="1" width="4.44140625" style="87" customWidth="1"/>
    <col min="2" max="2" width="79.6640625" style="36" customWidth="1"/>
    <col min="3" max="3" width="11.5546875" style="36"/>
    <col min="4" max="4" width="7.33203125" style="36" customWidth="1"/>
    <col min="5" max="5" width="5.21875" style="36" customWidth="1"/>
    <col min="6" max="6" width="7.44140625" style="78" customWidth="1"/>
    <col min="7" max="7" width="7.21875" style="78" customWidth="1"/>
    <col min="8" max="16384" width="11.5546875" style="36"/>
  </cols>
  <sheetData>
    <row r="1" spans="1:12" ht="15" thickBot="1" x14ac:dyDescent="0.35">
      <c r="A1" s="86"/>
      <c r="F1" s="36"/>
      <c r="G1" s="36"/>
    </row>
    <row r="2" spans="1:12" ht="14.4" customHeight="1" x14ac:dyDescent="0.3">
      <c r="A2" s="86"/>
      <c r="B2" s="37" t="s">
        <v>582</v>
      </c>
      <c r="C2" s="38"/>
      <c r="D2" s="38"/>
      <c r="E2" s="38"/>
      <c r="F2" s="38"/>
      <c r="G2" s="38"/>
      <c r="H2" s="38"/>
      <c r="I2" s="38"/>
      <c r="J2" s="38"/>
      <c r="K2" s="38"/>
      <c r="L2" s="39"/>
    </row>
    <row r="3" spans="1:12" x14ac:dyDescent="0.3">
      <c r="A3" s="86"/>
      <c r="B3" s="41"/>
      <c r="C3" s="77"/>
      <c r="D3" s="77"/>
      <c r="E3" s="77"/>
      <c r="F3" s="77"/>
      <c r="G3" s="77"/>
      <c r="H3" s="77"/>
      <c r="I3" s="77"/>
      <c r="J3" s="77"/>
      <c r="K3" s="77"/>
      <c r="L3" s="42"/>
    </row>
    <row r="4" spans="1:12" ht="15" thickBot="1" x14ac:dyDescent="0.35">
      <c r="A4" s="86"/>
      <c r="B4" s="43"/>
      <c r="C4" s="44"/>
      <c r="D4" s="44"/>
      <c r="E4" s="44"/>
      <c r="F4" s="44"/>
      <c r="G4" s="44"/>
      <c r="H4" s="44"/>
      <c r="I4" s="44"/>
      <c r="J4" s="44"/>
      <c r="K4" s="44"/>
      <c r="L4" s="45"/>
    </row>
    <row r="5" spans="1:12" s="86" customFormat="1" x14ac:dyDescent="0.3">
      <c r="A5" s="87"/>
      <c r="C5" s="86" t="s">
        <v>460</v>
      </c>
      <c r="D5" s="86" t="s">
        <v>461</v>
      </c>
      <c r="E5" s="86" t="s">
        <v>462</v>
      </c>
      <c r="F5" s="86" t="s">
        <v>463</v>
      </c>
      <c r="G5" s="86" t="s">
        <v>464</v>
      </c>
      <c r="H5" s="86" t="s">
        <v>465</v>
      </c>
      <c r="I5" s="86" t="s">
        <v>466</v>
      </c>
      <c r="J5" s="86" t="s">
        <v>467</v>
      </c>
      <c r="K5" s="86" t="s">
        <v>468</v>
      </c>
      <c r="L5" s="86" t="s">
        <v>473</v>
      </c>
    </row>
    <row r="6" spans="1:12" ht="20.399999999999999" x14ac:dyDescent="0.3">
      <c r="B6" s="68" t="s">
        <v>0</v>
      </c>
      <c r="C6" s="68" t="s">
        <v>330</v>
      </c>
      <c r="D6" s="68" t="s">
        <v>331</v>
      </c>
      <c r="E6" s="68" t="s">
        <v>1</v>
      </c>
      <c r="F6" s="70" t="s">
        <v>583</v>
      </c>
      <c r="G6" s="70" t="s">
        <v>584</v>
      </c>
    </row>
    <row r="7" spans="1:12" x14ac:dyDescent="0.3">
      <c r="B7" s="79" t="s">
        <v>4</v>
      </c>
      <c r="C7" s="80">
        <v>9852317.6300000008</v>
      </c>
      <c r="D7" s="80">
        <v>715390.58</v>
      </c>
      <c r="E7" s="80">
        <v>276.7</v>
      </c>
      <c r="F7" s="81">
        <f t="shared" ref="F7:F38" si="0">SUM(C7:E7)</f>
        <v>10567984.91</v>
      </c>
      <c r="G7" s="88">
        <f t="shared" ref="G7:G39" si="1">F7/1000</f>
        <v>10567.984910000001</v>
      </c>
    </row>
    <row r="8" spans="1:12" x14ac:dyDescent="0.3">
      <c r="A8" s="87" t="s">
        <v>332</v>
      </c>
      <c r="B8" s="82" t="s">
        <v>49</v>
      </c>
      <c r="C8" s="83">
        <v>4495707.1500000004</v>
      </c>
      <c r="D8" s="83">
        <v>0</v>
      </c>
      <c r="E8" s="83">
        <v>0</v>
      </c>
      <c r="F8" s="85">
        <f t="shared" si="0"/>
        <v>4495707.1500000004</v>
      </c>
      <c r="G8" s="88">
        <f t="shared" si="1"/>
        <v>4495.7071500000002</v>
      </c>
    </row>
    <row r="9" spans="1:12" ht="20.399999999999999" x14ac:dyDescent="0.3">
      <c r="A9" s="87" t="s">
        <v>333</v>
      </c>
      <c r="B9" s="82" t="s">
        <v>2</v>
      </c>
      <c r="C9" s="83">
        <v>3476150</v>
      </c>
      <c r="D9" s="83">
        <v>83.62</v>
      </c>
      <c r="E9" s="83">
        <v>0</v>
      </c>
      <c r="F9" s="85">
        <f t="shared" si="0"/>
        <v>3476233.62</v>
      </c>
      <c r="G9" s="88">
        <f t="shared" si="1"/>
        <v>3476.23362</v>
      </c>
    </row>
    <row r="10" spans="1:12" x14ac:dyDescent="0.3">
      <c r="A10" s="87" t="s">
        <v>336</v>
      </c>
      <c r="B10" s="82" t="s">
        <v>41</v>
      </c>
      <c r="C10" s="83">
        <v>566384.93000000005</v>
      </c>
      <c r="D10" s="83">
        <v>17595.099999999999</v>
      </c>
      <c r="E10" s="83">
        <v>0</v>
      </c>
      <c r="F10" s="85">
        <f t="shared" si="0"/>
        <v>583980.03</v>
      </c>
      <c r="G10" s="88">
        <f t="shared" si="1"/>
        <v>583.98003000000006</v>
      </c>
    </row>
    <row r="11" spans="1:12" x14ac:dyDescent="0.3">
      <c r="A11" s="87" t="s">
        <v>338</v>
      </c>
      <c r="B11" s="82" t="s">
        <v>36</v>
      </c>
      <c r="C11" s="83">
        <v>279442.67</v>
      </c>
      <c r="D11" s="83">
        <v>62196.2</v>
      </c>
      <c r="E11" s="83">
        <v>10.5</v>
      </c>
      <c r="F11" s="85">
        <f t="shared" si="0"/>
        <v>341649.37</v>
      </c>
      <c r="G11" s="88">
        <f t="shared" si="1"/>
        <v>341.64936999999998</v>
      </c>
    </row>
    <row r="12" spans="1:12" x14ac:dyDescent="0.3">
      <c r="A12" s="87" t="s">
        <v>341</v>
      </c>
      <c r="B12" s="82" t="s">
        <v>50</v>
      </c>
      <c r="C12" s="83">
        <v>212282.74</v>
      </c>
      <c r="D12" s="83">
        <v>10681.78</v>
      </c>
      <c r="E12" s="83">
        <v>0</v>
      </c>
      <c r="F12" s="85">
        <f t="shared" si="0"/>
        <v>222964.52</v>
      </c>
      <c r="G12" s="88">
        <f t="shared" si="1"/>
        <v>222.96451999999999</v>
      </c>
    </row>
    <row r="13" spans="1:12" x14ac:dyDescent="0.3">
      <c r="A13" s="87" t="s">
        <v>501</v>
      </c>
      <c r="B13" s="82" t="s">
        <v>85</v>
      </c>
      <c r="C13" s="83">
        <v>57850.93</v>
      </c>
      <c r="D13" s="83">
        <v>147506.54</v>
      </c>
      <c r="E13" s="83">
        <v>0</v>
      </c>
      <c r="F13" s="85">
        <f t="shared" si="0"/>
        <v>205357.47</v>
      </c>
      <c r="G13" s="88">
        <f t="shared" si="1"/>
        <v>205.35747000000001</v>
      </c>
    </row>
    <row r="14" spans="1:12" x14ac:dyDescent="0.3">
      <c r="A14" s="87" t="s">
        <v>339</v>
      </c>
      <c r="B14" s="82" t="s">
        <v>29</v>
      </c>
      <c r="C14" s="83">
        <v>5546</v>
      </c>
      <c r="D14" s="83">
        <v>193678.68</v>
      </c>
      <c r="E14" s="83">
        <v>0</v>
      </c>
      <c r="F14" s="85">
        <f t="shared" si="0"/>
        <v>199224.68</v>
      </c>
      <c r="G14" s="88">
        <f t="shared" si="1"/>
        <v>199.22468000000001</v>
      </c>
    </row>
    <row r="15" spans="1:12" x14ac:dyDescent="0.3">
      <c r="A15" s="87" t="s">
        <v>392</v>
      </c>
      <c r="B15" s="82" t="s">
        <v>27</v>
      </c>
      <c r="C15" s="83">
        <v>114682.52</v>
      </c>
      <c r="D15" s="83">
        <v>587.20000000000005</v>
      </c>
      <c r="E15" s="83">
        <v>0</v>
      </c>
      <c r="F15" s="85">
        <f t="shared" si="0"/>
        <v>115269.72</v>
      </c>
      <c r="G15" s="88">
        <f t="shared" si="1"/>
        <v>115.26972000000001</v>
      </c>
    </row>
    <row r="16" spans="1:12" x14ac:dyDescent="0.3">
      <c r="A16" s="87" t="s">
        <v>401</v>
      </c>
      <c r="B16" s="82" t="s">
        <v>26</v>
      </c>
      <c r="C16" s="83">
        <v>76344.399999999994</v>
      </c>
      <c r="D16" s="83">
        <v>25213.88</v>
      </c>
      <c r="E16" s="83">
        <v>0</v>
      </c>
      <c r="F16" s="85">
        <f t="shared" si="0"/>
        <v>101558.28</v>
      </c>
      <c r="G16" s="88">
        <f t="shared" si="1"/>
        <v>101.55828</v>
      </c>
    </row>
    <row r="17" spans="1:7" x14ac:dyDescent="0.3">
      <c r="A17" s="87" t="s">
        <v>416</v>
      </c>
      <c r="B17" s="82" t="s">
        <v>28</v>
      </c>
      <c r="C17" s="83">
        <v>61691.54</v>
      </c>
      <c r="D17" s="83">
        <v>6905.02</v>
      </c>
      <c r="E17" s="83">
        <v>0</v>
      </c>
      <c r="F17" s="85">
        <f t="shared" si="0"/>
        <v>68596.56</v>
      </c>
      <c r="G17" s="88">
        <f t="shared" si="1"/>
        <v>68.596559999999997</v>
      </c>
    </row>
    <row r="18" spans="1:7" x14ac:dyDescent="0.3">
      <c r="A18" s="87" t="s">
        <v>382</v>
      </c>
      <c r="B18" s="82" t="s">
        <v>40</v>
      </c>
      <c r="C18" s="80">
        <v>63885.599999999999</v>
      </c>
      <c r="D18" s="80">
        <v>1935</v>
      </c>
      <c r="E18" s="80">
        <v>0</v>
      </c>
      <c r="F18" s="81">
        <f t="shared" si="0"/>
        <v>65820.600000000006</v>
      </c>
      <c r="G18" s="81">
        <f t="shared" si="1"/>
        <v>65.820599999999999</v>
      </c>
    </row>
    <row r="19" spans="1:7" ht="20.399999999999999" x14ac:dyDescent="0.3">
      <c r="A19" s="87" t="s">
        <v>490</v>
      </c>
      <c r="B19" s="82" t="s">
        <v>110</v>
      </c>
      <c r="C19" s="80">
        <v>46305.15</v>
      </c>
      <c r="D19" s="80">
        <v>16394.759999999998</v>
      </c>
      <c r="E19" s="80">
        <v>0</v>
      </c>
      <c r="F19" s="81">
        <f t="shared" si="0"/>
        <v>62699.91</v>
      </c>
      <c r="G19" s="81">
        <f t="shared" si="1"/>
        <v>62.699910000000003</v>
      </c>
    </row>
    <row r="20" spans="1:7" x14ac:dyDescent="0.3">
      <c r="A20" s="87" t="s">
        <v>475</v>
      </c>
      <c r="B20" s="82" t="s">
        <v>103</v>
      </c>
      <c r="C20" s="80">
        <v>0</v>
      </c>
      <c r="D20" s="80">
        <v>52189.3</v>
      </c>
      <c r="E20" s="80">
        <v>0</v>
      </c>
      <c r="F20" s="81">
        <f t="shared" si="0"/>
        <v>52189.3</v>
      </c>
      <c r="G20" s="81">
        <f t="shared" si="1"/>
        <v>52.189300000000003</v>
      </c>
    </row>
    <row r="21" spans="1:7" x14ac:dyDescent="0.3">
      <c r="A21" s="87" t="s">
        <v>562</v>
      </c>
      <c r="B21" s="82" t="s">
        <v>52</v>
      </c>
      <c r="C21" s="80">
        <v>49229.760000000002</v>
      </c>
      <c r="D21" s="80">
        <v>0</v>
      </c>
      <c r="E21" s="80">
        <v>0</v>
      </c>
      <c r="F21" s="81">
        <f t="shared" si="0"/>
        <v>49229.760000000002</v>
      </c>
      <c r="G21" s="81">
        <f t="shared" si="1"/>
        <v>49.229759999999999</v>
      </c>
    </row>
    <row r="22" spans="1:7" x14ac:dyDescent="0.3">
      <c r="A22" s="87" t="s">
        <v>489</v>
      </c>
      <c r="B22" s="82" t="s">
        <v>31</v>
      </c>
      <c r="C22" s="80">
        <v>4933.2</v>
      </c>
      <c r="D22" s="80">
        <v>42556.7</v>
      </c>
      <c r="E22" s="80">
        <v>0</v>
      </c>
      <c r="F22" s="81">
        <f t="shared" si="0"/>
        <v>47489.899999999994</v>
      </c>
      <c r="G22" s="81">
        <f t="shared" si="1"/>
        <v>47.489899999999992</v>
      </c>
    </row>
    <row r="23" spans="1:7" ht="20.399999999999999" x14ac:dyDescent="0.3">
      <c r="A23" s="87" t="s">
        <v>497</v>
      </c>
      <c r="B23" s="82" t="s">
        <v>38</v>
      </c>
      <c r="C23" s="80">
        <v>6854.78</v>
      </c>
      <c r="D23" s="80">
        <v>35297.53</v>
      </c>
      <c r="E23" s="80">
        <v>0</v>
      </c>
      <c r="F23" s="81">
        <f t="shared" si="0"/>
        <v>42152.31</v>
      </c>
      <c r="G23" s="81">
        <f t="shared" si="1"/>
        <v>42.15231</v>
      </c>
    </row>
    <row r="24" spans="1:7" x14ac:dyDescent="0.3">
      <c r="A24" s="87" t="s">
        <v>334</v>
      </c>
      <c r="B24" s="82" t="s">
        <v>19</v>
      </c>
      <c r="C24" s="80">
        <v>30219.3</v>
      </c>
      <c r="D24" s="80">
        <v>8867.8799999999992</v>
      </c>
      <c r="E24" s="80">
        <v>0</v>
      </c>
      <c r="F24" s="81">
        <f t="shared" si="0"/>
        <v>39087.18</v>
      </c>
      <c r="G24" s="81">
        <f t="shared" si="1"/>
        <v>39.087180000000004</v>
      </c>
    </row>
    <row r="25" spans="1:7" x14ac:dyDescent="0.3">
      <c r="A25" s="87" t="s">
        <v>558</v>
      </c>
      <c r="B25" s="82" t="s">
        <v>6</v>
      </c>
      <c r="C25" s="80">
        <v>37145.74</v>
      </c>
      <c r="D25" s="80">
        <v>0</v>
      </c>
      <c r="E25" s="80">
        <v>0</v>
      </c>
      <c r="F25" s="81">
        <f t="shared" si="0"/>
        <v>37145.74</v>
      </c>
      <c r="G25" s="81">
        <f t="shared" si="1"/>
        <v>37.145739999999996</v>
      </c>
    </row>
    <row r="26" spans="1:7" ht="30.6" x14ac:dyDescent="0.3">
      <c r="B26" s="82" t="s">
        <v>109</v>
      </c>
      <c r="C26" s="80">
        <v>36253.040000000001</v>
      </c>
      <c r="D26" s="80">
        <v>0</v>
      </c>
      <c r="E26" s="80">
        <v>0</v>
      </c>
      <c r="F26" s="81">
        <f t="shared" si="0"/>
        <v>36253.040000000001</v>
      </c>
      <c r="G26" s="81">
        <f t="shared" si="1"/>
        <v>36.253039999999999</v>
      </c>
    </row>
    <row r="27" spans="1:7" ht="20.399999999999999" x14ac:dyDescent="0.3">
      <c r="A27" s="87" t="s">
        <v>405</v>
      </c>
      <c r="B27" s="82" t="s">
        <v>77</v>
      </c>
      <c r="C27" s="80">
        <v>32552</v>
      </c>
      <c r="D27" s="80">
        <v>433</v>
      </c>
      <c r="E27" s="80">
        <v>0</v>
      </c>
      <c r="F27" s="81">
        <f t="shared" si="0"/>
        <v>32985</v>
      </c>
      <c r="G27" s="81">
        <f t="shared" si="1"/>
        <v>32.984999999999999</v>
      </c>
    </row>
    <row r="28" spans="1:7" x14ac:dyDescent="0.3">
      <c r="A28" s="87" t="s">
        <v>493</v>
      </c>
      <c r="B28" s="82" t="s">
        <v>37</v>
      </c>
      <c r="C28" s="80">
        <v>2519.85</v>
      </c>
      <c r="D28" s="80">
        <v>25134</v>
      </c>
      <c r="E28" s="80">
        <v>0</v>
      </c>
      <c r="F28" s="81">
        <f t="shared" si="0"/>
        <v>27653.85</v>
      </c>
      <c r="G28" s="81">
        <f t="shared" si="1"/>
        <v>27.653849999999998</v>
      </c>
    </row>
    <row r="29" spans="1:7" ht="20.399999999999999" x14ac:dyDescent="0.3">
      <c r="A29" s="87" t="s">
        <v>389</v>
      </c>
      <c r="B29" s="82" t="s">
        <v>20</v>
      </c>
      <c r="C29" s="80">
        <v>22139.43</v>
      </c>
      <c r="D29" s="80">
        <v>0</v>
      </c>
      <c r="E29" s="80">
        <v>0</v>
      </c>
      <c r="F29" s="81">
        <f t="shared" si="0"/>
        <v>22139.43</v>
      </c>
      <c r="G29" s="81">
        <f t="shared" si="1"/>
        <v>22.139430000000001</v>
      </c>
    </row>
    <row r="30" spans="1:7" ht="20.399999999999999" x14ac:dyDescent="0.3">
      <c r="B30" s="82" t="s">
        <v>62</v>
      </c>
      <c r="C30" s="80">
        <v>19395.36</v>
      </c>
      <c r="D30" s="80">
        <v>113.64</v>
      </c>
      <c r="E30" s="80">
        <v>0</v>
      </c>
      <c r="F30" s="81">
        <f t="shared" si="0"/>
        <v>19509</v>
      </c>
      <c r="G30" s="81">
        <f t="shared" si="1"/>
        <v>19.509</v>
      </c>
    </row>
    <row r="31" spans="1:7" x14ac:dyDescent="0.3">
      <c r="A31" s="87" t="s">
        <v>337</v>
      </c>
      <c r="B31" s="82" t="s">
        <v>51</v>
      </c>
      <c r="C31" s="80">
        <v>14858.56</v>
      </c>
      <c r="D31" s="80">
        <v>3419.9</v>
      </c>
      <c r="E31" s="80">
        <v>0</v>
      </c>
      <c r="F31" s="81">
        <f t="shared" si="0"/>
        <v>18278.46</v>
      </c>
      <c r="G31" s="81">
        <f t="shared" si="1"/>
        <v>18.278459999999999</v>
      </c>
    </row>
    <row r="32" spans="1:7" x14ac:dyDescent="0.3">
      <c r="A32" s="87" t="s">
        <v>380</v>
      </c>
      <c r="B32" s="82" t="s">
        <v>18</v>
      </c>
      <c r="C32" s="80">
        <v>10913.43</v>
      </c>
      <c r="D32" s="80">
        <v>4132.8</v>
      </c>
      <c r="E32" s="80">
        <v>0</v>
      </c>
      <c r="F32" s="81">
        <f t="shared" si="0"/>
        <v>15046.23</v>
      </c>
      <c r="G32" s="81">
        <f t="shared" si="1"/>
        <v>15.04623</v>
      </c>
    </row>
    <row r="33" spans="1:7" ht="20.399999999999999" x14ac:dyDescent="0.3">
      <c r="A33" s="87" t="s">
        <v>474</v>
      </c>
      <c r="B33" s="82" t="s">
        <v>106</v>
      </c>
      <c r="C33" s="80">
        <v>14777.95</v>
      </c>
      <c r="D33" s="80">
        <v>227</v>
      </c>
      <c r="E33" s="80">
        <v>0</v>
      </c>
      <c r="F33" s="81">
        <f t="shared" si="0"/>
        <v>15004.95</v>
      </c>
      <c r="G33" s="81">
        <f t="shared" si="1"/>
        <v>15.004950000000001</v>
      </c>
    </row>
    <row r="34" spans="1:7" x14ac:dyDescent="0.3">
      <c r="A34" s="87" t="s">
        <v>496</v>
      </c>
      <c r="B34" s="82" t="s">
        <v>56</v>
      </c>
      <c r="C34" s="80">
        <v>1813.7</v>
      </c>
      <c r="D34" s="80">
        <v>12410.06</v>
      </c>
      <c r="E34" s="80">
        <v>0</v>
      </c>
      <c r="F34" s="81">
        <f t="shared" si="0"/>
        <v>14223.76</v>
      </c>
      <c r="G34" s="81">
        <f t="shared" si="1"/>
        <v>14.22376</v>
      </c>
    </row>
    <row r="35" spans="1:7" x14ac:dyDescent="0.3">
      <c r="A35" s="87" t="s">
        <v>505</v>
      </c>
      <c r="B35" s="82" t="s">
        <v>64</v>
      </c>
      <c r="C35" s="80">
        <v>13050</v>
      </c>
      <c r="D35" s="80">
        <v>0</v>
      </c>
      <c r="E35" s="80">
        <v>0</v>
      </c>
      <c r="F35" s="81">
        <f t="shared" si="0"/>
        <v>13050</v>
      </c>
      <c r="G35" s="81">
        <f t="shared" si="1"/>
        <v>13.05</v>
      </c>
    </row>
    <row r="36" spans="1:7" ht="20.399999999999999" x14ac:dyDescent="0.3">
      <c r="A36" s="87" t="s">
        <v>545</v>
      </c>
      <c r="B36" s="82" t="s">
        <v>108</v>
      </c>
      <c r="C36" s="80">
        <v>12590</v>
      </c>
      <c r="D36" s="80">
        <v>0</v>
      </c>
      <c r="E36" s="80">
        <v>0</v>
      </c>
      <c r="F36" s="81">
        <f t="shared" si="0"/>
        <v>12590</v>
      </c>
      <c r="G36" s="81">
        <f t="shared" si="1"/>
        <v>12.59</v>
      </c>
    </row>
    <row r="37" spans="1:7" x14ac:dyDescent="0.3">
      <c r="A37" s="87" t="s">
        <v>391</v>
      </c>
      <c r="B37" s="82" t="s">
        <v>101</v>
      </c>
      <c r="C37" s="80">
        <v>12180.9</v>
      </c>
      <c r="D37" s="80">
        <v>0</v>
      </c>
      <c r="E37" s="80">
        <v>0</v>
      </c>
      <c r="F37" s="81">
        <f t="shared" si="0"/>
        <v>12180.9</v>
      </c>
      <c r="G37" s="81">
        <f t="shared" si="1"/>
        <v>12.180899999999999</v>
      </c>
    </row>
    <row r="38" spans="1:7" x14ac:dyDescent="0.3">
      <c r="A38" s="87" t="s">
        <v>495</v>
      </c>
      <c r="B38" s="82" t="s">
        <v>100</v>
      </c>
      <c r="C38" s="80">
        <v>858</v>
      </c>
      <c r="D38" s="80">
        <v>10776</v>
      </c>
      <c r="E38" s="80">
        <v>0</v>
      </c>
      <c r="F38" s="81">
        <f t="shared" si="0"/>
        <v>11634</v>
      </c>
      <c r="G38" s="81">
        <f t="shared" si="1"/>
        <v>11.634</v>
      </c>
    </row>
    <row r="39" spans="1:7" x14ac:dyDescent="0.3">
      <c r="A39" s="87" t="s">
        <v>524</v>
      </c>
      <c r="B39" s="82" t="s">
        <v>13</v>
      </c>
      <c r="C39" s="80">
        <v>0</v>
      </c>
      <c r="D39" s="80">
        <v>11550</v>
      </c>
      <c r="E39" s="80">
        <v>0</v>
      </c>
      <c r="F39" s="81">
        <f t="shared" ref="F39:F70" si="2">SUM(C39:E39)</f>
        <v>11550</v>
      </c>
      <c r="G39" s="81">
        <f t="shared" si="1"/>
        <v>11.55</v>
      </c>
    </row>
    <row r="40" spans="1:7" ht="20.399999999999999" x14ac:dyDescent="0.3">
      <c r="A40" s="87" t="s">
        <v>546</v>
      </c>
      <c r="B40" s="82" t="s">
        <v>111</v>
      </c>
      <c r="C40" s="80">
        <v>5414.79</v>
      </c>
      <c r="D40" s="80">
        <v>2813.21</v>
      </c>
      <c r="E40" s="80">
        <v>0</v>
      </c>
      <c r="F40" s="81">
        <f t="shared" si="2"/>
        <v>8228</v>
      </c>
      <c r="G40" s="81">
        <f t="shared" ref="G40:G71" si="3">F40/1000</f>
        <v>8.2279999999999998</v>
      </c>
    </row>
    <row r="41" spans="1:7" x14ac:dyDescent="0.3">
      <c r="A41" s="87" t="s">
        <v>513</v>
      </c>
      <c r="B41" s="82" t="s">
        <v>21</v>
      </c>
      <c r="C41" s="80">
        <v>6557.5</v>
      </c>
      <c r="D41" s="80">
        <v>7</v>
      </c>
      <c r="E41" s="80">
        <v>0</v>
      </c>
      <c r="F41" s="81">
        <f t="shared" si="2"/>
        <v>6564.5</v>
      </c>
      <c r="G41" s="81">
        <f t="shared" si="3"/>
        <v>6.5644999999999998</v>
      </c>
    </row>
    <row r="42" spans="1:7" ht="20.399999999999999" x14ac:dyDescent="0.3">
      <c r="A42" s="87" t="s">
        <v>479</v>
      </c>
      <c r="B42" s="82" t="s">
        <v>107</v>
      </c>
      <c r="C42" s="80">
        <v>1698.46</v>
      </c>
      <c r="D42" s="80">
        <v>4794.24</v>
      </c>
      <c r="E42" s="80">
        <v>0</v>
      </c>
      <c r="F42" s="81">
        <f t="shared" si="2"/>
        <v>6492.7</v>
      </c>
      <c r="G42" s="81">
        <f t="shared" si="3"/>
        <v>6.4927000000000001</v>
      </c>
    </row>
    <row r="43" spans="1:7" x14ac:dyDescent="0.3">
      <c r="A43" s="87" t="s">
        <v>549</v>
      </c>
      <c r="B43" s="82" t="s">
        <v>39</v>
      </c>
      <c r="C43" s="80">
        <v>4657.25</v>
      </c>
      <c r="D43" s="80">
        <v>1769.45</v>
      </c>
      <c r="E43" s="80">
        <v>0</v>
      </c>
      <c r="F43" s="81">
        <f t="shared" si="2"/>
        <v>6426.7</v>
      </c>
      <c r="G43" s="81">
        <f t="shared" si="3"/>
        <v>6.4266999999999994</v>
      </c>
    </row>
    <row r="44" spans="1:7" x14ac:dyDescent="0.3">
      <c r="A44" s="87" t="s">
        <v>563</v>
      </c>
      <c r="B44" s="82" t="s">
        <v>74</v>
      </c>
      <c r="C44" s="80">
        <v>6289</v>
      </c>
      <c r="D44" s="80">
        <v>0</v>
      </c>
      <c r="E44" s="80">
        <v>0</v>
      </c>
      <c r="F44" s="81">
        <f t="shared" si="2"/>
        <v>6289</v>
      </c>
      <c r="G44" s="81">
        <f t="shared" si="3"/>
        <v>6.2889999999999997</v>
      </c>
    </row>
    <row r="45" spans="1:7" ht="20.399999999999999" x14ac:dyDescent="0.3">
      <c r="A45" s="87" t="s">
        <v>383</v>
      </c>
      <c r="B45" s="82" t="s">
        <v>66</v>
      </c>
      <c r="C45" s="80">
        <v>5782.5</v>
      </c>
      <c r="D45" s="80">
        <v>0</v>
      </c>
      <c r="E45" s="80">
        <v>0</v>
      </c>
      <c r="F45" s="81">
        <f t="shared" si="2"/>
        <v>5782.5</v>
      </c>
      <c r="G45" s="81">
        <f t="shared" si="3"/>
        <v>5.7824999999999998</v>
      </c>
    </row>
    <row r="46" spans="1:7" x14ac:dyDescent="0.3">
      <c r="A46" s="87" t="s">
        <v>514</v>
      </c>
      <c r="B46" s="82" t="s">
        <v>72</v>
      </c>
      <c r="C46" s="80">
        <v>4662</v>
      </c>
      <c r="D46" s="80">
        <v>0</v>
      </c>
      <c r="E46" s="80">
        <v>0</v>
      </c>
      <c r="F46" s="81">
        <f t="shared" si="2"/>
        <v>4662</v>
      </c>
      <c r="G46" s="81">
        <f t="shared" si="3"/>
        <v>4.6619999999999999</v>
      </c>
    </row>
    <row r="47" spans="1:7" x14ac:dyDescent="0.3">
      <c r="A47" s="87" t="s">
        <v>511</v>
      </c>
      <c r="B47" s="82" t="s">
        <v>43</v>
      </c>
      <c r="C47" s="80">
        <v>4397</v>
      </c>
      <c r="D47" s="80">
        <v>167.6</v>
      </c>
      <c r="E47" s="80">
        <v>0</v>
      </c>
      <c r="F47" s="81">
        <f t="shared" si="2"/>
        <v>4564.6000000000004</v>
      </c>
      <c r="G47" s="81">
        <f t="shared" si="3"/>
        <v>4.5646000000000004</v>
      </c>
    </row>
    <row r="48" spans="1:7" x14ac:dyDescent="0.3">
      <c r="A48" s="87" t="s">
        <v>430</v>
      </c>
      <c r="B48" s="82" t="s">
        <v>76</v>
      </c>
      <c r="C48" s="80">
        <v>3410</v>
      </c>
      <c r="D48" s="80">
        <v>529.25</v>
      </c>
      <c r="E48" s="80">
        <v>0</v>
      </c>
      <c r="F48" s="81">
        <f t="shared" si="2"/>
        <v>3939.25</v>
      </c>
      <c r="G48" s="81">
        <f t="shared" si="3"/>
        <v>3.9392499999999999</v>
      </c>
    </row>
    <row r="49" spans="1:7" x14ac:dyDescent="0.3">
      <c r="A49" s="87" t="s">
        <v>499</v>
      </c>
      <c r="B49" s="82" t="s">
        <v>30</v>
      </c>
      <c r="C49" s="80">
        <v>1512.25</v>
      </c>
      <c r="D49" s="80">
        <v>2341</v>
      </c>
      <c r="E49" s="80">
        <v>0</v>
      </c>
      <c r="F49" s="81">
        <f t="shared" si="2"/>
        <v>3853.25</v>
      </c>
      <c r="G49" s="81">
        <f t="shared" si="3"/>
        <v>3.8532500000000001</v>
      </c>
    </row>
    <row r="50" spans="1:7" x14ac:dyDescent="0.3">
      <c r="A50" s="87" t="s">
        <v>525</v>
      </c>
      <c r="B50" s="82" t="s">
        <v>16</v>
      </c>
      <c r="C50" s="80">
        <v>15.3</v>
      </c>
      <c r="D50" s="80">
        <v>3800</v>
      </c>
      <c r="E50" s="80">
        <v>0</v>
      </c>
      <c r="F50" s="81">
        <f t="shared" si="2"/>
        <v>3815.3</v>
      </c>
      <c r="G50" s="81">
        <f t="shared" si="3"/>
        <v>3.8153000000000001</v>
      </c>
    </row>
    <row r="51" spans="1:7" ht="20.399999999999999" x14ac:dyDescent="0.3">
      <c r="A51" s="87" t="s">
        <v>476</v>
      </c>
      <c r="B51" s="82" t="s">
        <v>83</v>
      </c>
      <c r="C51" s="80">
        <v>3460.4</v>
      </c>
      <c r="D51" s="80">
        <v>0</v>
      </c>
      <c r="E51" s="80">
        <v>0</v>
      </c>
      <c r="F51" s="81">
        <f t="shared" si="2"/>
        <v>3460.4</v>
      </c>
      <c r="G51" s="81">
        <f t="shared" si="3"/>
        <v>3.4603999999999999</v>
      </c>
    </row>
    <row r="52" spans="1:7" x14ac:dyDescent="0.3">
      <c r="A52" s="87" t="s">
        <v>548</v>
      </c>
      <c r="B52" s="82" t="s">
        <v>7</v>
      </c>
      <c r="C52" s="80">
        <v>3228.37</v>
      </c>
      <c r="D52" s="80">
        <v>0</v>
      </c>
      <c r="E52" s="80">
        <v>0</v>
      </c>
      <c r="F52" s="81">
        <f t="shared" si="2"/>
        <v>3228.37</v>
      </c>
      <c r="G52" s="81">
        <f t="shared" si="3"/>
        <v>3.22837</v>
      </c>
    </row>
    <row r="53" spans="1:7" x14ac:dyDescent="0.3">
      <c r="A53" s="87" t="s">
        <v>547</v>
      </c>
      <c r="B53" s="82" t="s">
        <v>5</v>
      </c>
      <c r="C53" s="80">
        <v>2651.7</v>
      </c>
      <c r="D53" s="80">
        <v>0</v>
      </c>
      <c r="E53" s="80">
        <v>0</v>
      </c>
      <c r="F53" s="81">
        <f t="shared" si="2"/>
        <v>2651.7</v>
      </c>
      <c r="G53" s="81">
        <f t="shared" si="3"/>
        <v>2.6516999999999999</v>
      </c>
    </row>
    <row r="54" spans="1:7" x14ac:dyDescent="0.3">
      <c r="A54" s="87" t="s">
        <v>517</v>
      </c>
      <c r="B54" s="82" t="s">
        <v>79</v>
      </c>
      <c r="C54" s="80">
        <v>0</v>
      </c>
      <c r="D54" s="80">
        <v>2027</v>
      </c>
      <c r="E54" s="80">
        <v>0</v>
      </c>
      <c r="F54" s="81">
        <f t="shared" si="2"/>
        <v>2027</v>
      </c>
      <c r="G54" s="81">
        <f t="shared" si="3"/>
        <v>2.0270000000000001</v>
      </c>
    </row>
    <row r="55" spans="1:7" ht="40.799999999999997" x14ac:dyDescent="0.3">
      <c r="B55" s="82" t="s">
        <v>70</v>
      </c>
      <c r="C55" s="80">
        <v>1884.72</v>
      </c>
      <c r="D55" s="80">
        <v>0</v>
      </c>
      <c r="E55" s="80">
        <v>0</v>
      </c>
      <c r="F55" s="81">
        <f t="shared" si="2"/>
        <v>1884.72</v>
      </c>
      <c r="G55" s="81">
        <f t="shared" si="3"/>
        <v>1.88472</v>
      </c>
    </row>
    <row r="56" spans="1:7" x14ac:dyDescent="0.3">
      <c r="A56" s="87" t="s">
        <v>538</v>
      </c>
      <c r="B56" s="82" t="s">
        <v>78</v>
      </c>
      <c r="C56" s="80">
        <v>1730</v>
      </c>
      <c r="D56" s="80">
        <v>0</v>
      </c>
      <c r="E56" s="80">
        <v>0</v>
      </c>
      <c r="F56" s="81">
        <f t="shared" si="2"/>
        <v>1730</v>
      </c>
      <c r="G56" s="81">
        <f t="shared" si="3"/>
        <v>1.73</v>
      </c>
    </row>
    <row r="57" spans="1:7" x14ac:dyDescent="0.3">
      <c r="A57" s="87" t="s">
        <v>507</v>
      </c>
      <c r="B57" s="82" t="s">
        <v>25</v>
      </c>
      <c r="C57" s="80">
        <v>18</v>
      </c>
      <c r="D57" s="80">
        <v>1572.5</v>
      </c>
      <c r="E57" s="80">
        <v>0</v>
      </c>
      <c r="F57" s="81">
        <f t="shared" si="2"/>
        <v>1590.5</v>
      </c>
      <c r="G57" s="81">
        <f t="shared" si="3"/>
        <v>1.5905</v>
      </c>
    </row>
    <row r="58" spans="1:7" x14ac:dyDescent="0.3">
      <c r="A58" s="87" t="s">
        <v>492</v>
      </c>
      <c r="B58" s="82" t="s">
        <v>10</v>
      </c>
      <c r="C58" s="80">
        <v>1306.6199999999999</v>
      </c>
      <c r="D58" s="80">
        <v>0</v>
      </c>
      <c r="E58" s="80">
        <v>0</v>
      </c>
      <c r="F58" s="81">
        <f t="shared" si="2"/>
        <v>1306.6199999999999</v>
      </c>
      <c r="G58" s="81">
        <f t="shared" si="3"/>
        <v>1.3066199999999999</v>
      </c>
    </row>
    <row r="59" spans="1:7" x14ac:dyDescent="0.3">
      <c r="A59" s="87" t="s">
        <v>381</v>
      </c>
      <c r="B59" s="82" t="s">
        <v>44</v>
      </c>
      <c r="C59" s="80">
        <v>1301</v>
      </c>
      <c r="D59" s="80">
        <v>0</v>
      </c>
      <c r="E59" s="80">
        <v>0</v>
      </c>
      <c r="F59" s="81">
        <f t="shared" si="2"/>
        <v>1301</v>
      </c>
      <c r="G59" s="81">
        <f t="shared" si="3"/>
        <v>1.3009999999999999</v>
      </c>
    </row>
    <row r="60" spans="1:7" x14ac:dyDescent="0.3">
      <c r="A60" s="87" t="s">
        <v>518</v>
      </c>
      <c r="B60" s="82" t="s">
        <v>81</v>
      </c>
      <c r="C60" s="80">
        <v>1148.9000000000001</v>
      </c>
      <c r="D60" s="80">
        <v>95</v>
      </c>
      <c r="E60" s="80">
        <v>0</v>
      </c>
      <c r="F60" s="81">
        <f t="shared" si="2"/>
        <v>1243.9000000000001</v>
      </c>
      <c r="G60" s="81">
        <f t="shared" si="3"/>
        <v>1.2439</v>
      </c>
    </row>
    <row r="61" spans="1:7" x14ac:dyDescent="0.3">
      <c r="A61" s="87" t="s">
        <v>361</v>
      </c>
      <c r="B61" s="82" t="s">
        <v>47</v>
      </c>
      <c r="C61" s="80">
        <v>65.599999999999994</v>
      </c>
      <c r="D61" s="80">
        <v>1086.56</v>
      </c>
      <c r="E61" s="80">
        <v>0</v>
      </c>
      <c r="F61" s="81">
        <f t="shared" si="2"/>
        <v>1152.1599999999999</v>
      </c>
      <c r="G61" s="81">
        <f t="shared" si="3"/>
        <v>1.1521599999999999</v>
      </c>
    </row>
    <row r="62" spans="1:7" ht="20.399999999999999" x14ac:dyDescent="0.3">
      <c r="A62" s="87" t="s">
        <v>551</v>
      </c>
      <c r="B62" s="82" t="s">
        <v>15</v>
      </c>
      <c r="C62" s="80">
        <v>1115.1300000000001</v>
      </c>
      <c r="D62" s="80">
        <v>0</v>
      </c>
      <c r="E62" s="80">
        <v>0</v>
      </c>
      <c r="F62" s="81">
        <f t="shared" si="2"/>
        <v>1115.1300000000001</v>
      </c>
      <c r="G62" s="81">
        <f t="shared" si="3"/>
        <v>1.1151300000000002</v>
      </c>
    </row>
    <row r="63" spans="1:7" x14ac:dyDescent="0.3">
      <c r="A63" s="87" t="s">
        <v>500</v>
      </c>
      <c r="B63" s="82" t="s">
        <v>22</v>
      </c>
      <c r="C63" s="80">
        <v>0</v>
      </c>
      <c r="D63" s="80">
        <v>1040</v>
      </c>
      <c r="E63" s="80">
        <v>0</v>
      </c>
      <c r="F63" s="81">
        <f t="shared" si="2"/>
        <v>1040</v>
      </c>
      <c r="G63" s="81">
        <f t="shared" si="3"/>
        <v>1.04</v>
      </c>
    </row>
    <row r="64" spans="1:7" ht="20.399999999999999" x14ac:dyDescent="0.3">
      <c r="A64" s="87" t="s">
        <v>352</v>
      </c>
      <c r="B64" s="82" t="s">
        <v>48</v>
      </c>
      <c r="C64" s="80">
        <v>1019.71</v>
      </c>
      <c r="D64" s="80">
        <v>0</v>
      </c>
      <c r="E64" s="80">
        <v>0</v>
      </c>
      <c r="F64" s="81">
        <f t="shared" si="2"/>
        <v>1019.71</v>
      </c>
      <c r="G64" s="81">
        <f t="shared" si="3"/>
        <v>1.0197100000000001</v>
      </c>
    </row>
    <row r="65" spans="1:7" x14ac:dyDescent="0.3">
      <c r="A65" s="87" t="s">
        <v>529</v>
      </c>
      <c r="B65" s="82" t="s">
        <v>42</v>
      </c>
      <c r="C65" s="80">
        <v>0</v>
      </c>
      <c r="D65" s="80">
        <v>980</v>
      </c>
      <c r="E65" s="80">
        <v>0</v>
      </c>
      <c r="F65" s="81">
        <f t="shared" si="2"/>
        <v>980</v>
      </c>
      <c r="G65" s="81">
        <f t="shared" si="3"/>
        <v>0.98</v>
      </c>
    </row>
    <row r="66" spans="1:7" x14ac:dyDescent="0.3">
      <c r="A66" s="87" t="s">
        <v>498</v>
      </c>
      <c r="B66" s="82" t="s">
        <v>90</v>
      </c>
      <c r="C66" s="80">
        <v>0</v>
      </c>
      <c r="D66" s="80">
        <v>941.1</v>
      </c>
      <c r="E66" s="80">
        <v>0</v>
      </c>
      <c r="F66" s="81">
        <f t="shared" si="2"/>
        <v>941.1</v>
      </c>
      <c r="G66" s="81">
        <f t="shared" si="3"/>
        <v>0.94110000000000005</v>
      </c>
    </row>
    <row r="67" spans="1:7" x14ac:dyDescent="0.3">
      <c r="A67" s="87" t="s">
        <v>362</v>
      </c>
      <c r="B67" s="82" t="s">
        <v>94</v>
      </c>
      <c r="C67" s="80">
        <v>910.83</v>
      </c>
      <c r="D67" s="80">
        <v>7.4</v>
      </c>
      <c r="E67" s="80">
        <v>0</v>
      </c>
      <c r="F67" s="81">
        <f t="shared" si="2"/>
        <v>918.23</v>
      </c>
      <c r="G67" s="81">
        <f t="shared" si="3"/>
        <v>0.91822999999999999</v>
      </c>
    </row>
    <row r="68" spans="1:7" x14ac:dyDescent="0.3">
      <c r="A68" s="87" t="s">
        <v>550</v>
      </c>
      <c r="B68" s="82" t="s">
        <v>91</v>
      </c>
      <c r="C68" s="80">
        <v>860.38</v>
      </c>
      <c r="D68" s="80">
        <v>0</v>
      </c>
      <c r="E68" s="80">
        <v>0</v>
      </c>
      <c r="F68" s="81">
        <f t="shared" si="2"/>
        <v>860.38</v>
      </c>
      <c r="G68" s="81">
        <f t="shared" si="3"/>
        <v>0.86038000000000003</v>
      </c>
    </row>
    <row r="69" spans="1:7" ht="20.399999999999999" x14ac:dyDescent="0.3">
      <c r="A69" s="87" t="s">
        <v>485</v>
      </c>
      <c r="B69" s="82" t="s">
        <v>61</v>
      </c>
      <c r="C69" s="80">
        <v>843</v>
      </c>
      <c r="D69" s="80">
        <v>0</v>
      </c>
      <c r="E69" s="80">
        <v>0</v>
      </c>
      <c r="F69" s="81">
        <f t="shared" si="2"/>
        <v>843</v>
      </c>
      <c r="G69" s="81">
        <f t="shared" si="3"/>
        <v>0.84299999999999997</v>
      </c>
    </row>
    <row r="70" spans="1:7" ht="20.399999999999999" x14ac:dyDescent="0.3">
      <c r="A70" s="87" t="s">
        <v>357</v>
      </c>
      <c r="B70" s="82" t="s">
        <v>12</v>
      </c>
      <c r="C70" s="80">
        <v>795.1</v>
      </c>
      <c r="D70" s="80">
        <v>0</v>
      </c>
      <c r="E70" s="80">
        <v>0</v>
      </c>
      <c r="F70" s="81">
        <f t="shared" si="2"/>
        <v>795.1</v>
      </c>
      <c r="G70" s="81">
        <f t="shared" si="3"/>
        <v>0.79510000000000003</v>
      </c>
    </row>
    <row r="71" spans="1:7" x14ac:dyDescent="0.3">
      <c r="A71" s="87" t="s">
        <v>340</v>
      </c>
      <c r="B71" s="82" t="s">
        <v>9</v>
      </c>
      <c r="C71" s="80">
        <v>745.9</v>
      </c>
      <c r="D71" s="80">
        <v>0</v>
      </c>
      <c r="E71" s="80">
        <v>0</v>
      </c>
      <c r="F71" s="81">
        <f t="shared" ref="F71:F102" si="4">SUM(C71:E71)</f>
        <v>745.9</v>
      </c>
      <c r="G71" s="81">
        <f t="shared" si="3"/>
        <v>0.74590000000000001</v>
      </c>
    </row>
    <row r="72" spans="1:7" ht="20.399999999999999" x14ac:dyDescent="0.3">
      <c r="A72" s="87" t="s">
        <v>542</v>
      </c>
      <c r="B72" s="82" t="s">
        <v>97</v>
      </c>
      <c r="C72" s="80">
        <v>738.44</v>
      </c>
      <c r="D72" s="80">
        <v>0</v>
      </c>
      <c r="E72" s="80">
        <v>0</v>
      </c>
      <c r="F72" s="81">
        <f t="shared" si="4"/>
        <v>738.44</v>
      </c>
      <c r="G72" s="81">
        <f t="shared" ref="G72:G103" si="5">F72/1000</f>
        <v>0.7384400000000001</v>
      </c>
    </row>
    <row r="73" spans="1:7" ht="20.399999999999999" x14ac:dyDescent="0.3">
      <c r="A73" s="87" t="s">
        <v>510</v>
      </c>
      <c r="B73" s="82" t="s">
        <v>89</v>
      </c>
      <c r="C73" s="80">
        <v>159</v>
      </c>
      <c r="D73" s="80">
        <v>538</v>
      </c>
      <c r="E73" s="80">
        <v>0</v>
      </c>
      <c r="F73" s="81">
        <f t="shared" si="4"/>
        <v>697</v>
      </c>
      <c r="G73" s="81">
        <f t="shared" si="5"/>
        <v>0.69699999999999995</v>
      </c>
    </row>
    <row r="74" spans="1:7" ht="20.399999999999999" x14ac:dyDescent="0.3">
      <c r="A74" s="87" t="s">
        <v>388</v>
      </c>
      <c r="B74" s="82" t="s">
        <v>69</v>
      </c>
      <c r="C74" s="80">
        <v>612.5</v>
      </c>
      <c r="D74" s="80">
        <v>0</v>
      </c>
      <c r="E74" s="80">
        <v>0</v>
      </c>
      <c r="F74" s="81">
        <f t="shared" si="4"/>
        <v>612.5</v>
      </c>
      <c r="G74" s="81">
        <f t="shared" si="5"/>
        <v>0.61250000000000004</v>
      </c>
    </row>
    <row r="75" spans="1:7" x14ac:dyDescent="0.3">
      <c r="A75" s="87" t="s">
        <v>523</v>
      </c>
      <c r="B75" s="82" t="s">
        <v>80</v>
      </c>
      <c r="C75" s="80">
        <v>569</v>
      </c>
      <c r="D75" s="80">
        <v>0</v>
      </c>
      <c r="E75" s="80">
        <v>0</v>
      </c>
      <c r="F75" s="81">
        <f t="shared" si="4"/>
        <v>569</v>
      </c>
      <c r="G75" s="81">
        <f t="shared" si="5"/>
        <v>0.56899999999999995</v>
      </c>
    </row>
    <row r="76" spans="1:7" x14ac:dyDescent="0.3">
      <c r="A76" s="87" t="s">
        <v>531</v>
      </c>
      <c r="B76" s="82" t="s">
        <v>53</v>
      </c>
      <c r="C76" s="80">
        <v>545.29999999999995</v>
      </c>
      <c r="D76" s="80">
        <v>0</v>
      </c>
      <c r="E76" s="80">
        <v>0</v>
      </c>
      <c r="F76" s="81">
        <f t="shared" si="4"/>
        <v>545.29999999999995</v>
      </c>
      <c r="G76" s="81">
        <f t="shared" si="5"/>
        <v>0.54530000000000001</v>
      </c>
    </row>
    <row r="77" spans="1:7" x14ac:dyDescent="0.3">
      <c r="A77" s="87" t="s">
        <v>520</v>
      </c>
      <c r="B77" s="82" t="s">
        <v>71</v>
      </c>
      <c r="C77" s="80">
        <v>537</v>
      </c>
      <c r="D77" s="80">
        <v>0</v>
      </c>
      <c r="E77" s="80">
        <v>0</v>
      </c>
      <c r="F77" s="81">
        <f t="shared" si="4"/>
        <v>537</v>
      </c>
      <c r="G77" s="81">
        <f t="shared" si="5"/>
        <v>0.53700000000000003</v>
      </c>
    </row>
    <row r="78" spans="1:7" x14ac:dyDescent="0.3">
      <c r="A78" s="87" t="s">
        <v>502</v>
      </c>
      <c r="B78" s="82" t="s">
        <v>24</v>
      </c>
      <c r="C78" s="80">
        <v>485.4</v>
      </c>
      <c r="D78" s="80">
        <v>0</v>
      </c>
      <c r="E78" s="80">
        <v>0</v>
      </c>
      <c r="F78" s="81">
        <f t="shared" si="4"/>
        <v>485.4</v>
      </c>
      <c r="G78" s="81">
        <f t="shared" si="5"/>
        <v>0.4854</v>
      </c>
    </row>
    <row r="79" spans="1:7" x14ac:dyDescent="0.3">
      <c r="A79" s="87" t="s">
        <v>387</v>
      </c>
      <c r="B79" s="82" t="s">
        <v>68</v>
      </c>
      <c r="C79" s="80">
        <v>472.23</v>
      </c>
      <c r="D79" s="80">
        <v>0</v>
      </c>
      <c r="E79" s="80">
        <v>0</v>
      </c>
      <c r="F79" s="81">
        <f t="shared" si="4"/>
        <v>472.23</v>
      </c>
      <c r="G79" s="81">
        <f t="shared" si="5"/>
        <v>0.47223000000000004</v>
      </c>
    </row>
    <row r="80" spans="1:7" x14ac:dyDescent="0.3">
      <c r="A80" s="87" t="s">
        <v>540</v>
      </c>
      <c r="B80" s="82" t="s">
        <v>86</v>
      </c>
      <c r="C80" s="80">
        <v>0</v>
      </c>
      <c r="D80" s="80">
        <v>390.12</v>
      </c>
      <c r="E80" s="80">
        <v>0</v>
      </c>
      <c r="F80" s="81">
        <f t="shared" si="4"/>
        <v>390.12</v>
      </c>
      <c r="G80" s="81">
        <f t="shared" si="5"/>
        <v>0.39012000000000002</v>
      </c>
    </row>
    <row r="81" spans="1:7" ht="20.399999999999999" x14ac:dyDescent="0.3">
      <c r="A81" s="87" t="s">
        <v>429</v>
      </c>
      <c r="B81" s="82" t="s">
        <v>75</v>
      </c>
      <c r="C81" s="80">
        <v>347.65</v>
      </c>
      <c r="D81" s="80">
        <v>0</v>
      </c>
      <c r="E81" s="80">
        <v>0</v>
      </c>
      <c r="F81" s="81">
        <f t="shared" si="4"/>
        <v>347.65</v>
      </c>
      <c r="G81" s="81">
        <f t="shared" si="5"/>
        <v>0.34764999999999996</v>
      </c>
    </row>
    <row r="82" spans="1:7" x14ac:dyDescent="0.3">
      <c r="A82" s="87" t="s">
        <v>544</v>
      </c>
      <c r="B82" s="82" t="s">
        <v>105</v>
      </c>
      <c r="C82" s="80">
        <v>330</v>
      </c>
      <c r="D82" s="80">
        <v>0</v>
      </c>
      <c r="E82" s="80">
        <v>0</v>
      </c>
      <c r="F82" s="81">
        <f t="shared" si="4"/>
        <v>330</v>
      </c>
      <c r="G82" s="81">
        <f t="shared" si="5"/>
        <v>0.33</v>
      </c>
    </row>
    <row r="83" spans="1:7" ht="30.6" x14ac:dyDescent="0.3">
      <c r="B83" s="82" t="s">
        <v>54</v>
      </c>
      <c r="C83" s="80">
        <v>0</v>
      </c>
      <c r="D83" s="80">
        <v>323.36</v>
      </c>
      <c r="E83" s="80">
        <v>0</v>
      </c>
      <c r="F83" s="81">
        <f t="shared" si="4"/>
        <v>323.36</v>
      </c>
      <c r="G83" s="81">
        <f t="shared" si="5"/>
        <v>0.32336000000000004</v>
      </c>
    </row>
    <row r="84" spans="1:7" ht="20.399999999999999" x14ac:dyDescent="0.3">
      <c r="A84" s="87" t="s">
        <v>488</v>
      </c>
      <c r="B84" s="82" t="s">
        <v>73</v>
      </c>
      <c r="C84" s="80">
        <v>300</v>
      </c>
      <c r="D84" s="80">
        <v>0</v>
      </c>
      <c r="E84" s="80">
        <v>0</v>
      </c>
      <c r="F84" s="81">
        <f t="shared" si="4"/>
        <v>300</v>
      </c>
      <c r="G84" s="81">
        <f t="shared" si="5"/>
        <v>0.3</v>
      </c>
    </row>
    <row r="85" spans="1:7" ht="30.6" x14ac:dyDescent="0.3">
      <c r="B85" s="82" t="s">
        <v>57</v>
      </c>
      <c r="C85" s="80">
        <v>0</v>
      </c>
      <c r="D85" s="80">
        <v>0</v>
      </c>
      <c r="E85" s="80">
        <v>266.2</v>
      </c>
      <c r="F85" s="81">
        <f t="shared" si="4"/>
        <v>266.2</v>
      </c>
      <c r="G85" s="81">
        <f t="shared" si="5"/>
        <v>0.26619999999999999</v>
      </c>
    </row>
    <row r="86" spans="1:7" x14ac:dyDescent="0.3">
      <c r="A86" s="87" t="s">
        <v>559</v>
      </c>
      <c r="B86" s="82" t="s">
        <v>63</v>
      </c>
      <c r="C86" s="80">
        <v>222</v>
      </c>
      <c r="D86" s="80">
        <v>0</v>
      </c>
      <c r="E86" s="80">
        <v>0</v>
      </c>
      <c r="F86" s="81">
        <f t="shared" si="4"/>
        <v>222</v>
      </c>
      <c r="G86" s="81">
        <f t="shared" si="5"/>
        <v>0.222</v>
      </c>
    </row>
    <row r="87" spans="1:7" x14ac:dyDescent="0.3">
      <c r="A87" s="87" t="s">
        <v>516</v>
      </c>
      <c r="B87" s="82" t="s">
        <v>45</v>
      </c>
      <c r="C87" s="80">
        <v>180</v>
      </c>
      <c r="D87" s="80">
        <v>0</v>
      </c>
      <c r="E87" s="80">
        <v>0</v>
      </c>
      <c r="F87" s="81">
        <f t="shared" si="4"/>
        <v>180</v>
      </c>
      <c r="G87" s="81">
        <f t="shared" si="5"/>
        <v>0.18</v>
      </c>
    </row>
    <row r="88" spans="1:7" ht="20.399999999999999" x14ac:dyDescent="0.3">
      <c r="A88" s="87" t="s">
        <v>512</v>
      </c>
      <c r="B88" s="82" t="s">
        <v>88</v>
      </c>
      <c r="C88" s="80">
        <v>155</v>
      </c>
      <c r="D88" s="80">
        <v>0</v>
      </c>
      <c r="E88" s="80">
        <v>0</v>
      </c>
      <c r="F88" s="81">
        <f t="shared" si="4"/>
        <v>155</v>
      </c>
      <c r="G88" s="81">
        <f t="shared" si="5"/>
        <v>0.155</v>
      </c>
    </row>
    <row r="89" spans="1:7" x14ac:dyDescent="0.3">
      <c r="A89" s="87" t="s">
        <v>528</v>
      </c>
      <c r="B89" s="82" t="s">
        <v>35</v>
      </c>
      <c r="C89" s="80">
        <v>0</v>
      </c>
      <c r="D89" s="80">
        <v>140</v>
      </c>
      <c r="E89" s="80">
        <v>0</v>
      </c>
      <c r="F89" s="81">
        <f t="shared" si="4"/>
        <v>140</v>
      </c>
      <c r="G89" s="81">
        <f t="shared" si="5"/>
        <v>0.14000000000000001</v>
      </c>
    </row>
    <row r="90" spans="1:7" x14ac:dyDescent="0.3">
      <c r="A90" s="87" t="s">
        <v>515</v>
      </c>
      <c r="B90" s="82" t="s">
        <v>104</v>
      </c>
      <c r="C90" s="80">
        <v>115</v>
      </c>
      <c r="D90" s="80">
        <v>25</v>
      </c>
      <c r="E90" s="80">
        <v>0</v>
      </c>
      <c r="F90" s="81">
        <f t="shared" si="4"/>
        <v>140</v>
      </c>
      <c r="G90" s="81">
        <f t="shared" si="5"/>
        <v>0.14000000000000001</v>
      </c>
    </row>
    <row r="91" spans="1:7" x14ac:dyDescent="0.3">
      <c r="A91" s="87" t="s">
        <v>564</v>
      </c>
      <c r="B91" s="82" t="s">
        <v>82</v>
      </c>
      <c r="C91" s="80">
        <v>54</v>
      </c>
      <c r="D91" s="80">
        <v>82</v>
      </c>
      <c r="E91" s="80">
        <v>0</v>
      </c>
      <c r="F91" s="81">
        <f t="shared" si="4"/>
        <v>136</v>
      </c>
      <c r="G91" s="81">
        <f t="shared" si="5"/>
        <v>0.13600000000000001</v>
      </c>
    </row>
    <row r="92" spans="1:7" x14ac:dyDescent="0.3">
      <c r="A92" s="87" t="s">
        <v>537</v>
      </c>
      <c r="B92" s="82" t="s">
        <v>67</v>
      </c>
      <c r="C92" s="80">
        <v>99.2</v>
      </c>
      <c r="D92" s="80">
        <v>0</v>
      </c>
      <c r="E92" s="80">
        <v>0</v>
      </c>
      <c r="F92" s="81">
        <f t="shared" si="4"/>
        <v>99.2</v>
      </c>
      <c r="G92" s="81">
        <f t="shared" si="5"/>
        <v>9.9199999999999997E-2</v>
      </c>
    </row>
    <row r="93" spans="1:7" x14ac:dyDescent="0.3">
      <c r="A93" s="87" t="s">
        <v>360</v>
      </c>
      <c r="B93" s="82" t="s">
        <v>11</v>
      </c>
      <c r="C93" s="80">
        <v>77.5</v>
      </c>
      <c r="D93" s="80">
        <v>0</v>
      </c>
      <c r="E93" s="80">
        <v>0</v>
      </c>
      <c r="F93" s="81">
        <f t="shared" si="4"/>
        <v>77.5</v>
      </c>
      <c r="G93" s="81">
        <f t="shared" si="5"/>
        <v>7.7499999999999999E-2</v>
      </c>
    </row>
    <row r="94" spans="1:7" ht="20.399999999999999" x14ac:dyDescent="0.3">
      <c r="A94" s="87" t="s">
        <v>364</v>
      </c>
      <c r="B94" s="82" t="s">
        <v>95</v>
      </c>
      <c r="C94" s="80">
        <v>76.53</v>
      </c>
      <c r="D94" s="80">
        <v>0</v>
      </c>
      <c r="E94" s="80">
        <v>0</v>
      </c>
      <c r="F94" s="81">
        <f t="shared" si="4"/>
        <v>76.53</v>
      </c>
      <c r="G94" s="81">
        <f t="shared" si="5"/>
        <v>7.6530000000000001E-2</v>
      </c>
    </row>
    <row r="95" spans="1:7" x14ac:dyDescent="0.3">
      <c r="A95" s="87" t="s">
        <v>560</v>
      </c>
      <c r="B95" s="82" t="s">
        <v>8</v>
      </c>
      <c r="C95" s="80">
        <v>59.2</v>
      </c>
      <c r="D95" s="80">
        <v>0</v>
      </c>
      <c r="E95" s="80">
        <v>0</v>
      </c>
      <c r="F95" s="81">
        <f t="shared" si="4"/>
        <v>59.2</v>
      </c>
      <c r="G95" s="81">
        <f t="shared" si="5"/>
        <v>5.9200000000000003E-2</v>
      </c>
    </row>
    <row r="96" spans="1:7" ht="20.399999999999999" x14ac:dyDescent="0.3">
      <c r="A96" s="87" t="s">
        <v>565</v>
      </c>
      <c r="B96" s="82" t="s">
        <v>87</v>
      </c>
      <c r="C96" s="80">
        <v>42</v>
      </c>
      <c r="D96" s="80">
        <v>16</v>
      </c>
      <c r="E96" s="80">
        <v>0</v>
      </c>
      <c r="F96" s="81">
        <f t="shared" si="4"/>
        <v>58</v>
      </c>
      <c r="G96" s="81">
        <f t="shared" si="5"/>
        <v>5.8000000000000003E-2</v>
      </c>
    </row>
    <row r="97" spans="1:7" x14ac:dyDescent="0.3">
      <c r="A97" s="87" t="s">
        <v>354</v>
      </c>
      <c r="B97" s="82" t="s">
        <v>96</v>
      </c>
      <c r="C97" s="80">
        <v>40</v>
      </c>
      <c r="D97" s="80">
        <v>0</v>
      </c>
      <c r="E97" s="80">
        <v>0</v>
      </c>
      <c r="F97" s="81">
        <f t="shared" si="4"/>
        <v>40</v>
      </c>
      <c r="G97" s="81">
        <f t="shared" si="5"/>
        <v>0.04</v>
      </c>
    </row>
    <row r="98" spans="1:7" x14ac:dyDescent="0.3">
      <c r="A98" s="87" t="s">
        <v>532</v>
      </c>
      <c r="B98" s="82" t="s">
        <v>55</v>
      </c>
      <c r="C98" s="80">
        <v>27</v>
      </c>
      <c r="D98" s="80">
        <v>3.9</v>
      </c>
      <c r="E98" s="80">
        <v>0</v>
      </c>
      <c r="F98" s="81">
        <f t="shared" si="4"/>
        <v>30.9</v>
      </c>
      <c r="G98" s="81">
        <f t="shared" si="5"/>
        <v>3.0899999999999997E-2</v>
      </c>
    </row>
    <row r="99" spans="1:7" x14ac:dyDescent="0.3">
      <c r="A99" s="87" t="s">
        <v>543</v>
      </c>
      <c r="B99" s="82" t="s">
        <v>98</v>
      </c>
      <c r="C99" s="80">
        <v>0</v>
      </c>
      <c r="D99" s="80">
        <v>15.3</v>
      </c>
      <c r="E99" s="80">
        <v>0</v>
      </c>
      <c r="F99" s="81">
        <f t="shared" si="4"/>
        <v>15.3</v>
      </c>
      <c r="G99" s="81">
        <f t="shared" si="5"/>
        <v>1.5300000000000001E-2</v>
      </c>
    </row>
    <row r="100" spans="1:7" x14ac:dyDescent="0.3">
      <c r="A100" s="87" t="s">
        <v>353</v>
      </c>
      <c r="B100" s="82" t="s">
        <v>14</v>
      </c>
      <c r="C100" s="80">
        <v>15.04</v>
      </c>
      <c r="D100" s="80">
        <v>0</v>
      </c>
      <c r="E100" s="80">
        <v>0</v>
      </c>
      <c r="F100" s="81">
        <f t="shared" si="4"/>
        <v>15.04</v>
      </c>
      <c r="G100" s="81">
        <f t="shared" si="5"/>
        <v>1.504E-2</v>
      </c>
    </row>
    <row r="101" spans="1:7" x14ac:dyDescent="0.3">
      <c r="A101" s="87" t="s">
        <v>506</v>
      </c>
      <c r="B101" s="82" t="s">
        <v>92</v>
      </c>
      <c r="C101" s="80">
        <v>12</v>
      </c>
      <c r="D101" s="80">
        <v>0</v>
      </c>
      <c r="E101" s="80">
        <v>0</v>
      </c>
      <c r="F101" s="81">
        <f t="shared" si="4"/>
        <v>12</v>
      </c>
      <c r="G101" s="81">
        <f t="shared" si="5"/>
        <v>1.2E-2</v>
      </c>
    </row>
    <row r="102" spans="1:7" x14ac:dyDescent="0.3">
      <c r="A102" s="87" t="s">
        <v>447</v>
      </c>
      <c r="B102" s="82" t="s">
        <v>102</v>
      </c>
      <c r="C102" s="80">
        <v>4</v>
      </c>
      <c r="D102" s="80">
        <v>0</v>
      </c>
      <c r="E102" s="80">
        <v>0</v>
      </c>
      <c r="F102" s="81">
        <f t="shared" si="4"/>
        <v>4</v>
      </c>
      <c r="G102" s="81">
        <f t="shared" si="5"/>
        <v>4.0000000000000001E-3</v>
      </c>
    </row>
    <row r="103" spans="1:7" ht="20.399999999999999" x14ac:dyDescent="0.3">
      <c r="A103" s="87" t="s">
        <v>536</v>
      </c>
      <c r="B103" s="82" t="s">
        <v>65</v>
      </c>
      <c r="C103" s="80">
        <v>1.4</v>
      </c>
      <c r="D103" s="80">
        <v>0</v>
      </c>
      <c r="E103" s="80">
        <v>0</v>
      </c>
      <c r="F103" s="81">
        <f t="shared" ref="F103:F117" si="6">SUM(C103:E103)</f>
        <v>1.4</v>
      </c>
      <c r="G103" s="81">
        <f t="shared" si="5"/>
        <v>1.4E-3</v>
      </c>
    </row>
    <row r="104" spans="1:7" x14ac:dyDescent="0.3">
      <c r="A104" s="87" t="s">
        <v>509</v>
      </c>
      <c r="B104" s="82" t="s">
        <v>3</v>
      </c>
      <c r="C104" s="80">
        <v>1.2</v>
      </c>
      <c r="D104" s="80">
        <v>0</v>
      </c>
      <c r="E104" s="80">
        <v>0</v>
      </c>
      <c r="F104" s="81">
        <f t="shared" si="6"/>
        <v>1.2</v>
      </c>
      <c r="G104" s="81">
        <f t="shared" ref="G104:G117" si="7">F104/1000</f>
        <v>1.1999999999999999E-3</v>
      </c>
    </row>
    <row r="105" spans="1:7" x14ac:dyDescent="0.3">
      <c r="A105" s="87" t="s">
        <v>504</v>
      </c>
      <c r="B105" s="82" t="s">
        <v>17</v>
      </c>
      <c r="C105" s="80">
        <v>0</v>
      </c>
      <c r="D105" s="80">
        <v>0</v>
      </c>
      <c r="E105" s="80">
        <v>0</v>
      </c>
      <c r="F105" s="81">
        <f t="shared" si="6"/>
        <v>0</v>
      </c>
      <c r="G105" s="81">
        <f t="shared" si="7"/>
        <v>0</v>
      </c>
    </row>
    <row r="106" spans="1:7" ht="20.399999999999999" x14ac:dyDescent="0.3">
      <c r="A106" s="87" t="s">
        <v>483</v>
      </c>
      <c r="B106" s="82" t="s">
        <v>23</v>
      </c>
      <c r="C106" s="80">
        <v>0</v>
      </c>
      <c r="D106" s="80">
        <v>0</v>
      </c>
      <c r="E106" s="80">
        <v>0</v>
      </c>
      <c r="F106" s="81">
        <f t="shared" si="6"/>
        <v>0</v>
      </c>
      <c r="G106" s="81">
        <f t="shared" si="7"/>
        <v>0</v>
      </c>
    </row>
    <row r="107" spans="1:7" ht="30.6" x14ac:dyDescent="0.3">
      <c r="B107" s="82" t="s">
        <v>32</v>
      </c>
      <c r="C107" s="80">
        <v>0</v>
      </c>
      <c r="D107" s="80">
        <v>0</v>
      </c>
      <c r="E107" s="80">
        <v>0</v>
      </c>
      <c r="F107" s="81">
        <f t="shared" si="6"/>
        <v>0</v>
      </c>
      <c r="G107" s="81">
        <f t="shared" si="7"/>
        <v>0</v>
      </c>
    </row>
    <row r="108" spans="1:7" x14ac:dyDescent="0.3">
      <c r="A108" s="87" t="s">
        <v>526</v>
      </c>
      <c r="B108" s="82" t="s">
        <v>33</v>
      </c>
      <c r="C108" s="80">
        <v>0</v>
      </c>
      <c r="D108" s="80">
        <v>0</v>
      </c>
      <c r="E108" s="80">
        <v>0</v>
      </c>
      <c r="F108" s="81">
        <f t="shared" si="6"/>
        <v>0</v>
      </c>
      <c r="G108" s="81">
        <f t="shared" si="7"/>
        <v>0</v>
      </c>
    </row>
    <row r="109" spans="1:7" x14ac:dyDescent="0.3">
      <c r="A109" s="87" t="s">
        <v>527</v>
      </c>
      <c r="B109" s="82" t="s">
        <v>34</v>
      </c>
      <c r="C109" s="80">
        <v>0</v>
      </c>
      <c r="D109" s="80">
        <v>0</v>
      </c>
      <c r="E109" s="80">
        <v>0</v>
      </c>
      <c r="F109" s="81">
        <f t="shared" si="6"/>
        <v>0</v>
      </c>
      <c r="G109" s="81">
        <f t="shared" si="7"/>
        <v>0</v>
      </c>
    </row>
    <row r="110" spans="1:7" x14ac:dyDescent="0.3">
      <c r="A110" s="87" t="s">
        <v>530</v>
      </c>
      <c r="B110" s="82" t="s">
        <v>46</v>
      </c>
      <c r="C110" s="80">
        <v>0</v>
      </c>
      <c r="D110" s="80">
        <v>0</v>
      </c>
      <c r="E110" s="80">
        <v>0</v>
      </c>
      <c r="F110" s="81">
        <f t="shared" si="6"/>
        <v>0</v>
      </c>
      <c r="G110" s="81">
        <f t="shared" si="7"/>
        <v>0</v>
      </c>
    </row>
    <row r="111" spans="1:7" ht="30.6" x14ac:dyDescent="0.3">
      <c r="B111" s="82" t="s">
        <v>58</v>
      </c>
      <c r="C111" s="80">
        <v>0</v>
      </c>
      <c r="D111" s="80">
        <v>0</v>
      </c>
      <c r="E111" s="80">
        <v>0</v>
      </c>
      <c r="F111" s="81">
        <f t="shared" si="6"/>
        <v>0</v>
      </c>
      <c r="G111" s="81">
        <f t="shared" si="7"/>
        <v>0</v>
      </c>
    </row>
    <row r="112" spans="1:7" ht="20.399999999999999" x14ac:dyDescent="0.3">
      <c r="A112" s="87" t="s">
        <v>533</v>
      </c>
      <c r="B112" s="82" t="s">
        <v>59</v>
      </c>
      <c r="C112" s="80">
        <v>0</v>
      </c>
      <c r="D112" s="80">
        <v>0</v>
      </c>
      <c r="E112" s="80">
        <v>0</v>
      </c>
      <c r="F112" s="81">
        <f t="shared" si="6"/>
        <v>0</v>
      </c>
      <c r="G112" s="81">
        <f t="shared" si="7"/>
        <v>0</v>
      </c>
    </row>
    <row r="113" spans="1:7" ht="20.399999999999999" x14ac:dyDescent="0.3">
      <c r="A113" s="87" t="s">
        <v>534</v>
      </c>
      <c r="B113" s="82" t="s">
        <v>60</v>
      </c>
      <c r="C113" s="80">
        <v>0</v>
      </c>
      <c r="D113" s="80">
        <v>0</v>
      </c>
      <c r="E113" s="80">
        <v>0</v>
      </c>
      <c r="F113" s="81">
        <f t="shared" si="6"/>
        <v>0</v>
      </c>
      <c r="G113" s="81">
        <f t="shared" si="7"/>
        <v>0</v>
      </c>
    </row>
    <row r="114" spans="1:7" x14ac:dyDescent="0.3">
      <c r="A114" s="87" t="s">
        <v>561</v>
      </c>
      <c r="B114" s="82" t="s">
        <v>84</v>
      </c>
      <c r="C114" s="80">
        <v>0</v>
      </c>
      <c r="D114" s="80">
        <v>0</v>
      </c>
      <c r="E114" s="80">
        <v>0</v>
      </c>
      <c r="F114" s="81">
        <f t="shared" si="6"/>
        <v>0</v>
      </c>
      <c r="G114" s="81">
        <f t="shared" si="7"/>
        <v>0</v>
      </c>
    </row>
    <row r="115" spans="1:7" x14ac:dyDescent="0.3">
      <c r="A115" s="87" t="s">
        <v>503</v>
      </c>
      <c r="B115" s="82" t="s">
        <v>93</v>
      </c>
      <c r="C115" s="80">
        <v>0</v>
      </c>
      <c r="D115" s="80">
        <v>0</v>
      </c>
      <c r="E115" s="80">
        <v>0</v>
      </c>
      <c r="F115" s="81">
        <f t="shared" si="6"/>
        <v>0</v>
      </c>
      <c r="G115" s="81">
        <f t="shared" si="7"/>
        <v>0</v>
      </c>
    </row>
    <row r="116" spans="1:7" x14ac:dyDescent="0.3">
      <c r="A116" s="87" t="s">
        <v>522</v>
      </c>
      <c r="B116" s="82" t="s">
        <v>99</v>
      </c>
      <c r="C116" s="80">
        <v>0</v>
      </c>
      <c r="D116" s="80">
        <v>0</v>
      </c>
      <c r="E116" s="80">
        <v>0</v>
      </c>
      <c r="F116" s="81">
        <f t="shared" si="6"/>
        <v>0</v>
      </c>
      <c r="G116" s="81">
        <f t="shared" si="7"/>
        <v>0</v>
      </c>
    </row>
    <row r="117" spans="1:7" x14ac:dyDescent="0.3">
      <c r="A117" s="87" t="s">
        <v>452</v>
      </c>
      <c r="B117" s="82" t="s">
        <v>112</v>
      </c>
      <c r="C117" s="80">
        <v>0</v>
      </c>
      <c r="D117" s="80">
        <v>0</v>
      </c>
      <c r="E117" s="80">
        <v>0</v>
      </c>
      <c r="F117" s="81">
        <f t="shared" si="6"/>
        <v>0</v>
      </c>
      <c r="G117" s="81">
        <f t="shared" si="7"/>
        <v>0</v>
      </c>
    </row>
  </sheetData>
  <autoFilter ref="B6:G6" xr:uid="{6D0A4DA2-39DB-434A-BE9D-346AD23E18FA}">
    <sortState xmlns:xlrd2="http://schemas.microsoft.com/office/spreadsheetml/2017/richdata2" ref="B7:G117">
      <sortCondition descending="1" ref="F6"/>
    </sortState>
  </autoFilter>
  <mergeCells count="1">
    <mergeCell ref="B2:L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6A0F1-9564-4CE6-A613-6287131AD2A2}">
  <dimension ref="B2:N13"/>
  <sheetViews>
    <sheetView workbookViewId="0">
      <selection activeCell="C34" sqref="C34"/>
    </sheetView>
  </sheetViews>
  <sheetFormatPr baseColWidth="10" defaultRowHeight="14.4" x14ac:dyDescent="0.3"/>
  <cols>
    <col min="3" max="3" width="12.33203125" customWidth="1"/>
    <col min="4" max="4" width="13.109375" customWidth="1"/>
    <col min="11" max="11" width="11.5546875" customWidth="1"/>
  </cols>
  <sheetData>
    <row r="2" spans="2:14" ht="15" thickBot="1" x14ac:dyDescent="0.35">
      <c r="B2" s="5"/>
      <c r="C2" s="5"/>
      <c r="D2" s="5"/>
      <c r="E2" s="5"/>
      <c r="F2" s="5"/>
      <c r="G2" s="5"/>
      <c r="H2" s="5"/>
      <c r="I2" s="5"/>
      <c r="J2" s="5"/>
      <c r="K2" s="5"/>
    </row>
    <row r="3" spans="2:14" ht="14.55" customHeight="1" x14ac:dyDescent="0.3">
      <c r="B3" s="24" t="s">
        <v>581</v>
      </c>
      <c r="C3" s="25"/>
      <c r="D3" s="25"/>
      <c r="E3" s="25"/>
      <c r="F3" s="25"/>
      <c r="G3" s="25"/>
      <c r="H3" s="25"/>
      <c r="I3" s="25"/>
      <c r="J3" s="25"/>
      <c r="K3" s="26"/>
      <c r="L3" s="27"/>
      <c r="M3" s="27"/>
      <c r="N3" s="27"/>
    </row>
    <row r="4" spans="2:14" x14ac:dyDescent="0.3">
      <c r="B4" s="28"/>
      <c r="C4" s="29"/>
      <c r="D4" s="29"/>
      <c r="E4" s="29"/>
      <c r="F4" s="29"/>
      <c r="G4" s="29"/>
      <c r="H4" s="29"/>
      <c r="I4" s="29"/>
      <c r="J4" s="29"/>
      <c r="K4" s="30"/>
      <c r="L4" s="27"/>
      <c r="M4" s="27"/>
      <c r="N4" s="27"/>
    </row>
    <row r="5" spans="2:14" ht="15" thickBot="1" x14ac:dyDescent="0.35">
      <c r="B5" s="31"/>
      <c r="C5" s="32"/>
      <c r="D5" s="32"/>
      <c r="E5" s="32"/>
      <c r="F5" s="32"/>
      <c r="G5" s="32"/>
      <c r="H5" s="32"/>
      <c r="I5" s="32"/>
      <c r="J5" s="32"/>
      <c r="K5" s="33"/>
      <c r="L5" s="27"/>
      <c r="M5" s="27"/>
      <c r="N5" s="27"/>
    </row>
    <row r="6" spans="2:14" x14ac:dyDescent="0.3">
      <c r="B6" s="5"/>
      <c r="C6" s="5"/>
      <c r="D6" s="5"/>
      <c r="E6" s="5"/>
      <c r="F6" s="5"/>
      <c r="G6" s="5"/>
      <c r="H6" s="5"/>
      <c r="I6" s="5"/>
      <c r="J6" s="5"/>
      <c r="K6" s="5"/>
    </row>
    <row r="8" spans="2:14" ht="28.8" x14ac:dyDescent="0.3">
      <c r="E8" s="67" t="s">
        <v>342</v>
      </c>
      <c r="F8" s="67" t="s">
        <v>343</v>
      </c>
      <c r="G8" s="67" t="s">
        <v>349</v>
      </c>
      <c r="H8" s="67" t="s">
        <v>344</v>
      </c>
    </row>
    <row r="9" spans="2:14" x14ac:dyDescent="0.3">
      <c r="E9" s="3" t="s">
        <v>345</v>
      </c>
      <c r="F9" s="3">
        <v>153</v>
      </c>
      <c r="G9" s="4">
        <f>(F9*100)/F13</f>
        <v>15.580448065173115</v>
      </c>
      <c r="H9" s="4">
        <v>3.92239452846928E-2</v>
      </c>
    </row>
    <row r="10" spans="2:14" x14ac:dyDescent="0.3">
      <c r="E10" s="3" t="s">
        <v>346</v>
      </c>
      <c r="F10" s="3">
        <v>355</v>
      </c>
      <c r="G10" s="4">
        <f>(F10*100)/F13</f>
        <v>36.150712830957232</v>
      </c>
      <c r="H10" s="4">
        <v>0.90267804758269865</v>
      </c>
    </row>
    <row r="11" spans="2:14" x14ac:dyDescent="0.3">
      <c r="E11" s="3" t="s">
        <v>347</v>
      </c>
      <c r="F11" s="3">
        <v>321</v>
      </c>
      <c r="G11" s="4">
        <f>(F11*100)/F13</f>
        <v>32.688391038696537</v>
      </c>
      <c r="H11" s="4">
        <v>7.1191460691717516</v>
      </c>
    </row>
    <row r="12" spans="2:14" x14ac:dyDescent="0.3">
      <c r="E12" s="3" t="s">
        <v>348</v>
      </c>
      <c r="F12" s="3">
        <v>153</v>
      </c>
      <c r="G12" s="4">
        <f>(F12*100)/F13</f>
        <v>15.580448065173115</v>
      </c>
      <c r="H12" s="4">
        <v>91.938951937960852</v>
      </c>
    </row>
    <row r="13" spans="2:14" x14ac:dyDescent="0.3">
      <c r="E13" s="3" t="s">
        <v>329</v>
      </c>
      <c r="F13" s="3">
        <v>982</v>
      </c>
      <c r="G13" s="4">
        <f>(F13*100)/F13</f>
        <v>100</v>
      </c>
      <c r="H13" s="4">
        <v>100</v>
      </c>
    </row>
  </sheetData>
  <mergeCells count="1">
    <mergeCell ref="B3:K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E01E8-2AC6-4AA7-9296-45BEA46166BC}">
  <dimension ref="A1:P117"/>
  <sheetViews>
    <sheetView zoomScale="85" zoomScaleNormal="85" workbookViewId="0"/>
  </sheetViews>
  <sheetFormatPr baseColWidth="10" defaultRowHeight="14.4" x14ac:dyDescent="0.3"/>
  <cols>
    <col min="1" max="1" width="3.21875" style="34" customWidth="1"/>
    <col min="2" max="2" width="85.88671875" style="35" customWidth="1"/>
    <col min="3" max="16384" width="11.5546875" style="35"/>
  </cols>
  <sheetData>
    <row r="1" spans="1:16" ht="15" thickBot="1" x14ac:dyDescent="0.35">
      <c r="A1" s="35"/>
    </row>
    <row r="2" spans="1:16" ht="14.4" customHeight="1" x14ac:dyDescent="0.3">
      <c r="A2" s="35"/>
      <c r="B2" s="47" t="s">
        <v>582</v>
      </c>
      <c r="C2" s="48"/>
      <c r="D2" s="48"/>
      <c r="E2" s="48"/>
      <c r="F2" s="48"/>
      <c r="G2" s="48"/>
      <c r="H2" s="48"/>
      <c r="I2" s="48"/>
      <c r="J2" s="48"/>
      <c r="K2" s="48"/>
      <c r="L2" s="48"/>
      <c r="M2" s="49"/>
      <c r="N2" s="50"/>
    </row>
    <row r="3" spans="1:16" x14ac:dyDescent="0.3">
      <c r="A3" s="35"/>
      <c r="B3" s="51"/>
      <c r="C3" s="61"/>
      <c r="D3" s="61"/>
      <c r="E3" s="61"/>
      <c r="F3" s="61"/>
      <c r="G3" s="61"/>
      <c r="H3" s="61"/>
      <c r="I3" s="61"/>
      <c r="J3" s="61"/>
      <c r="K3" s="61"/>
      <c r="L3" s="61"/>
      <c r="M3" s="52"/>
      <c r="N3" s="50"/>
    </row>
    <row r="4" spans="1:16" ht="15" thickBot="1" x14ac:dyDescent="0.35">
      <c r="A4" s="35"/>
      <c r="B4" s="53"/>
      <c r="C4" s="54"/>
      <c r="D4" s="54"/>
      <c r="E4" s="54"/>
      <c r="F4" s="54"/>
      <c r="G4" s="54"/>
      <c r="H4" s="54"/>
      <c r="I4" s="54"/>
      <c r="J4" s="54"/>
      <c r="K4" s="54"/>
      <c r="L4" s="54"/>
      <c r="M4" s="55"/>
      <c r="N4" s="50"/>
    </row>
    <row r="5" spans="1:16" x14ac:dyDescent="0.3">
      <c r="A5" s="35"/>
    </row>
    <row r="6" spans="1:16" ht="20.399999999999999" x14ac:dyDescent="0.3">
      <c r="B6" s="68" t="s">
        <v>0</v>
      </c>
      <c r="C6" s="68" t="s">
        <v>330</v>
      </c>
      <c r="D6" s="68" t="s">
        <v>331</v>
      </c>
      <c r="E6" s="68" t="s">
        <v>1</v>
      </c>
      <c r="F6" s="69" t="s">
        <v>583</v>
      </c>
      <c r="G6" s="69" t="s">
        <v>584</v>
      </c>
    </row>
    <row r="7" spans="1:16" x14ac:dyDescent="0.3">
      <c r="B7" s="57" t="s">
        <v>4</v>
      </c>
      <c r="C7" s="59">
        <v>14728866.039999999</v>
      </c>
      <c r="D7" s="59">
        <v>2546499.71</v>
      </c>
      <c r="E7" s="59">
        <v>620.09</v>
      </c>
      <c r="F7" s="58">
        <f t="shared" ref="F7:F38" si="0">SUM(C7:E7)</f>
        <v>17275985.84</v>
      </c>
      <c r="G7" s="58">
        <f>F7/1000</f>
        <v>17275.985840000001</v>
      </c>
    </row>
    <row r="8" spans="1:16" x14ac:dyDescent="0.3">
      <c r="A8" s="56" t="s">
        <v>332</v>
      </c>
      <c r="B8" s="60" t="s">
        <v>49</v>
      </c>
      <c r="C8" s="59">
        <v>4674211.26</v>
      </c>
      <c r="D8" s="59">
        <v>0</v>
      </c>
      <c r="E8" s="59">
        <v>0</v>
      </c>
      <c r="F8" s="58">
        <f t="shared" si="0"/>
        <v>4674211.26</v>
      </c>
      <c r="G8" s="58">
        <f t="shared" ref="G8:G71" si="1">F8/1000</f>
        <v>4674.21126</v>
      </c>
    </row>
    <row r="9" spans="1:16" ht="20.399999999999999" x14ac:dyDescent="0.3">
      <c r="A9" s="56" t="s">
        <v>333</v>
      </c>
      <c r="B9" s="60" t="s">
        <v>2</v>
      </c>
      <c r="C9" s="59">
        <v>3477544.6</v>
      </c>
      <c r="D9" s="59">
        <v>83.62</v>
      </c>
      <c r="E9" s="59">
        <v>0</v>
      </c>
      <c r="F9" s="58">
        <f t="shared" si="0"/>
        <v>3477628.22</v>
      </c>
      <c r="G9" s="58">
        <f t="shared" si="1"/>
        <v>3477.6282200000001</v>
      </c>
    </row>
    <row r="10" spans="1:16" x14ac:dyDescent="0.3">
      <c r="A10" s="56" t="s">
        <v>334</v>
      </c>
      <c r="B10" s="60" t="s">
        <v>19</v>
      </c>
      <c r="C10" s="59">
        <v>136566.35</v>
      </c>
      <c r="D10" s="59">
        <v>927887.59</v>
      </c>
      <c r="E10" s="59">
        <v>230.8</v>
      </c>
      <c r="F10" s="58">
        <f t="shared" si="0"/>
        <v>1064684.74</v>
      </c>
      <c r="G10" s="58">
        <f t="shared" si="1"/>
        <v>1064.6847399999999</v>
      </c>
    </row>
    <row r="11" spans="1:16" x14ac:dyDescent="0.3">
      <c r="A11" s="56" t="s">
        <v>335</v>
      </c>
      <c r="B11" s="60" t="s">
        <v>6</v>
      </c>
      <c r="C11" s="59">
        <v>1059143.1000000001</v>
      </c>
      <c r="D11" s="59">
        <v>4170.8999999999996</v>
      </c>
      <c r="E11" s="59">
        <v>0</v>
      </c>
      <c r="F11" s="58">
        <f t="shared" si="0"/>
        <v>1063314</v>
      </c>
      <c r="G11" s="58">
        <f t="shared" si="1"/>
        <v>1063.3140000000001</v>
      </c>
    </row>
    <row r="12" spans="1:16" x14ac:dyDescent="0.3">
      <c r="A12" s="56" t="s">
        <v>336</v>
      </c>
      <c r="B12" s="60" t="s">
        <v>41</v>
      </c>
      <c r="C12" s="59">
        <v>1015644.06</v>
      </c>
      <c r="D12" s="59">
        <v>32120.83</v>
      </c>
      <c r="E12" s="59">
        <v>0</v>
      </c>
      <c r="F12" s="58">
        <f t="shared" si="0"/>
        <v>1047764.89</v>
      </c>
      <c r="G12" s="58">
        <f t="shared" si="1"/>
        <v>1047.7648899999999</v>
      </c>
    </row>
    <row r="13" spans="1:16" x14ac:dyDescent="0.3">
      <c r="A13" s="56" t="s">
        <v>337</v>
      </c>
      <c r="B13" s="60" t="s">
        <v>51</v>
      </c>
      <c r="C13" s="59">
        <v>641253</v>
      </c>
      <c r="D13" s="59">
        <v>4640.5</v>
      </c>
      <c r="E13" s="59">
        <v>0</v>
      </c>
      <c r="F13" s="58">
        <f t="shared" si="0"/>
        <v>645893.5</v>
      </c>
      <c r="G13" s="58">
        <f t="shared" si="1"/>
        <v>645.89350000000002</v>
      </c>
    </row>
    <row r="14" spans="1:16" ht="22.8" customHeight="1" x14ac:dyDescent="0.3">
      <c r="A14" s="56" t="s">
        <v>338</v>
      </c>
      <c r="B14" s="60" t="s">
        <v>36</v>
      </c>
      <c r="C14" s="59">
        <v>429833.67</v>
      </c>
      <c r="D14" s="59">
        <v>115152.8</v>
      </c>
      <c r="E14" s="59">
        <v>10.5</v>
      </c>
      <c r="F14" s="58">
        <f t="shared" si="0"/>
        <v>544996.97</v>
      </c>
      <c r="G14" s="58">
        <f t="shared" si="1"/>
        <v>544.99696999999992</v>
      </c>
    </row>
    <row r="15" spans="1:16" x14ac:dyDescent="0.3">
      <c r="A15" s="56" t="s">
        <v>339</v>
      </c>
      <c r="B15" s="60" t="s">
        <v>29</v>
      </c>
      <c r="C15" s="59">
        <v>16596.5</v>
      </c>
      <c r="D15" s="59">
        <v>398206.08</v>
      </c>
      <c r="E15" s="59">
        <v>0</v>
      </c>
      <c r="F15" s="58">
        <f t="shared" si="0"/>
        <v>414802.58</v>
      </c>
      <c r="G15" s="58">
        <f t="shared" si="1"/>
        <v>414.80258000000003</v>
      </c>
      <c r="P15" s="35">
        <f>48-22</f>
        <v>26</v>
      </c>
    </row>
    <row r="16" spans="1:16" x14ac:dyDescent="0.3">
      <c r="A16" s="56" t="s">
        <v>340</v>
      </c>
      <c r="B16" s="60" t="s">
        <v>9</v>
      </c>
      <c r="C16" s="59">
        <v>383069.33</v>
      </c>
      <c r="D16" s="59">
        <v>2655.1</v>
      </c>
      <c r="E16" s="59">
        <v>0</v>
      </c>
      <c r="F16" s="58">
        <f t="shared" si="0"/>
        <v>385724.43</v>
      </c>
      <c r="G16" s="58">
        <f t="shared" si="1"/>
        <v>385.72442999999998</v>
      </c>
    </row>
    <row r="17" spans="1:7" x14ac:dyDescent="0.3">
      <c r="A17" s="56" t="s">
        <v>341</v>
      </c>
      <c r="B17" s="60" t="s">
        <v>50</v>
      </c>
      <c r="C17" s="59">
        <v>213484.74</v>
      </c>
      <c r="D17" s="59">
        <v>131132.31</v>
      </c>
      <c r="E17" s="59">
        <v>0</v>
      </c>
      <c r="F17" s="58">
        <f t="shared" si="0"/>
        <v>344617.05</v>
      </c>
      <c r="G17" s="58">
        <f t="shared" si="1"/>
        <v>344.61705000000001</v>
      </c>
    </row>
    <row r="18" spans="1:7" ht="22.8" customHeight="1" x14ac:dyDescent="0.3">
      <c r="B18" s="60" t="s">
        <v>27</v>
      </c>
      <c r="C18" s="59">
        <v>342198.79</v>
      </c>
      <c r="D18" s="59">
        <v>587.20000000000005</v>
      </c>
      <c r="E18" s="59">
        <v>0</v>
      </c>
      <c r="F18" s="58">
        <f t="shared" si="0"/>
        <v>342785.99</v>
      </c>
      <c r="G18" s="58">
        <f t="shared" si="1"/>
        <v>342.78598999999997</v>
      </c>
    </row>
    <row r="19" spans="1:7" ht="39.6" customHeight="1" x14ac:dyDescent="0.3">
      <c r="B19" s="60" t="s">
        <v>109</v>
      </c>
      <c r="C19" s="59">
        <v>289548.46000000002</v>
      </c>
      <c r="D19" s="59">
        <v>31.2</v>
      </c>
      <c r="E19" s="59">
        <v>0</v>
      </c>
      <c r="F19" s="58">
        <f t="shared" si="0"/>
        <v>289579.66000000003</v>
      </c>
      <c r="G19" s="58">
        <f t="shared" si="1"/>
        <v>289.57966000000005</v>
      </c>
    </row>
    <row r="20" spans="1:7" x14ac:dyDescent="0.3">
      <c r="B20" s="60" t="s">
        <v>26</v>
      </c>
      <c r="C20" s="59">
        <v>156026.1</v>
      </c>
      <c r="D20" s="59">
        <v>105493.88</v>
      </c>
      <c r="E20" s="59">
        <v>0</v>
      </c>
      <c r="F20" s="58">
        <f t="shared" si="0"/>
        <v>261519.98</v>
      </c>
      <c r="G20" s="58">
        <f t="shared" si="1"/>
        <v>261.51998000000003</v>
      </c>
    </row>
    <row r="21" spans="1:7" ht="50.4" customHeight="1" x14ac:dyDescent="0.3">
      <c r="B21" s="60" t="s">
        <v>70</v>
      </c>
      <c r="C21" s="59">
        <v>259753.55</v>
      </c>
      <c r="D21" s="59">
        <v>0</v>
      </c>
      <c r="E21" s="59">
        <v>0</v>
      </c>
      <c r="F21" s="58">
        <f t="shared" si="0"/>
        <v>259753.55</v>
      </c>
      <c r="G21" s="58">
        <f t="shared" si="1"/>
        <v>259.75354999999996</v>
      </c>
    </row>
    <row r="22" spans="1:7" x14ac:dyDescent="0.3">
      <c r="B22" s="60" t="s">
        <v>18</v>
      </c>
      <c r="C22" s="59">
        <v>134552.43</v>
      </c>
      <c r="D22" s="59">
        <v>98820.2</v>
      </c>
      <c r="E22" s="59">
        <v>0</v>
      </c>
      <c r="F22" s="58">
        <f t="shared" si="0"/>
        <v>233372.63</v>
      </c>
      <c r="G22" s="58">
        <f t="shared" si="1"/>
        <v>233.37263000000002</v>
      </c>
    </row>
    <row r="23" spans="1:7" x14ac:dyDescent="0.3">
      <c r="B23" s="60" t="s">
        <v>43</v>
      </c>
      <c r="C23" s="59">
        <v>208907.8</v>
      </c>
      <c r="D23" s="59">
        <v>167.6</v>
      </c>
      <c r="E23" s="59">
        <v>0</v>
      </c>
      <c r="F23" s="58">
        <f t="shared" si="0"/>
        <v>209075.4</v>
      </c>
      <c r="G23" s="58">
        <f t="shared" si="1"/>
        <v>209.0754</v>
      </c>
    </row>
    <row r="24" spans="1:7" x14ac:dyDescent="0.3">
      <c r="B24" s="60" t="s">
        <v>85</v>
      </c>
      <c r="C24" s="59">
        <v>59429.83</v>
      </c>
      <c r="D24" s="59">
        <v>148946.04</v>
      </c>
      <c r="E24" s="59">
        <v>0</v>
      </c>
      <c r="F24" s="58">
        <f t="shared" si="0"/>
        <v>208375.87</v>
      </c>
      <c r="G24" s="58">
        <f t="shared" si="1"/>
        <v>208.37586999999999</v>
      </c>
    </row>
    <row r="25" spans="1:7" ht="20.399999999999999" x14ac:dyDescent="0.3">
      <c r="B25" s="60" t="s">
        <v>110</v>
      </c>
      <c r="C25" s="59">
        <v>118595.97</v>
      </c>
      <c r="D25" s="59">
        <v>34987.089999999997</v>
      </c>
      <c r="E25" s="59">
        <v>0</v>
      </c>
      <c r="F25" s="58">
        <f t="shared" si="0"/>
        <v>153583.06</v>
      </c>
      <c r="G25" s="58">
        <f t="shared" si="1"/>
        <v>153.58305999999999</v>
      </c>
    </row>
    <row r="26" spans="1:7" x14ac:dyDescent="0.3">
      <c r="B26" s="60" t="s">
        <v>68</v>
      </c>
      <c r="C26" s="59">
        <v>147016.28</v>
      </c>
      <c r="D26" s="59">
        <v>0</v>
      </c>
      <c r="E26" s="59">
        <v>0</v>
      </c>
      <c r="F26" s="58">
        <f t="shared" si="0"/>
        <v>147016.28</v>
      </c>
      <c r="G26" s="58">
        <f t="shared" si="1"/>
        <v>147.01627999999999</v>
      </c>
    </row>
    <row r="27" spans="1:7" x14ac:dyDescent="0.3">
      <c r="B27" s="60" t="s">
        <v>31</v>
      </c>
      <c r="C27" s="59">
        <v>26087</v>
      </c>
      <c r="D27" s="59">
        <v>111435.4</v>
      </c>
      <c r="E27" s="59">
        <v>0</v>
      </c>
      <c r="F27" s="58">
        <f t="shared" si="0"/>
        <v>137522.4</v>
      </c>
      <c r="G27" s="58">
        <f t="shared" si="1"/>
        <v>137.5224</v>
      </c>
    </row>
    <row r="28" spans="1:7" x14ac:dyDescent="0.3">
      <c r="B28" s="60" t="s">
        <v>103</v>
      </c>
      <c r="C28" s="59">
        <v>10.4</v>
      </c>
      <c r="D28" s="59">
        <v>124936.04</v>
      </c>
      <c r="E28" s="59">
        <v>0</v>
      </c>
      <c r="F28" s="58">
        <f t="shared" si="0"/>
        <v>124946.43999999999</v>
      </c>
      <c r="G28" s="58">
        <f t="shared" si="1"/>
        <v>124.94643999999998</v>
      </c>
    </row>
    <row r="29" spans="1:7" ht="20.399999999999999" x14ac:dyDescent="0.3">
      <c r="B29" s="60" t="s">
        <v>20</v>
      </c>
      <c r="C29" s="59">
        <v>83719.429999999993</v>
      </c>
      <c r="D29" s="59">
        <v>26496.27</v>
      </c>
      <c r="E29" s="59">
        <v>0</v>
      </c>
      <c r="F29" s="58">
        <f t="shared" si="0"/>
        <v>110215.7</v>
      </c>
      <c r="G29" s="58">
        <f t="shared" si="1"/>
        <v>110.2157</v>
      </c>
    </row>
    <row r="30" spans="1:7" x14ac:dyDescent="0.3">
      <c r="B30" s="60" t="s">
        <v>28</v>
      </c>
      <c r="C30" s="59">
        <v>88421.14</v>
      </c>
      <c r="D30" s="59">
        <v>6905.02</v>
      </c>
      <c r="E30" s="59">
        <v>0</v>
      </c>
      <c r="F30" s="58">
        <f t="shared" si="0"/>
        <v>95326.16</v>
      </c>
      <c r="G30" s="58">
        <f t="shared" si="1"/>
        <v>95.326160000000002</v>
      </c>
    </row>
    <row r="31" spans="1:7" x14ac:dyDescent="0.3">
      <c r="B31" s="60" t="s">
        <v>52</v>
      </c>
      <c r="C31" s="59">
        <v>92461.26</v>
      </c>
      <c r="D31" s="59">
        <v>0</v>
      </c>
      <c r="E31" s="59">
        <v>0</v>
      </c>
      <c r="F31" s="58">
        <f t="shared" si="0"/>
        <v>92461.26</v>
      </c>
      <c r="G31" s="58">
        <f t="shared" si="1"/>
        <v>92.461259999999996</v>
      </c>
    </row>
    <row r="32" spans="1:7" ht="22.2" customHeight="1" x14ac:dyDescent="0.3">
      <c r="B32" s="60" t="s">
        <v>5</v>
      </c>
      <c r="C32" s="59">
        <v>80499.759999999995</v>
      </c>
      <c r="D32" s="59">
        <v>3478.23</v>
      </c>
      <c r="E32" s="59">
        <v>0</v>
      </c>
      <c r="F32" s="58">
        <f t="shared" si="0"/>
        <v>83977.989999999991</v>
      </c>
      <c r="G32" s="58">
        <f t="shared" si="1"/>
        <v>83.977989999999991</v>
      </c>
    </row>
    <row r="33" spans="2:7" x14ac:dyDescent="0.3">
      <c r="B33" s="60" t="s">
        <v>40</v>
      </c>
      <c r="C33" s="59">
        <v>66945.8</v>
      </c>
      <c r="D33" s="59">
        <v>1935</v>
      </c>
      <c r="E33" s="59">
        <v>0</v>
      </c>
      <c r="F33" s="58">
        <f t="shared" si="0"/>
        <v>68880.800000000003</v>
      </c>
      <c r="G33" s="58">
        <f t="shared" si="1"/>
        <v>68.880800000000008</v>
      </c>
    </row>
    <row r="34" spans="2:7" x14ac:dyDescent="0.3">
      <c r="B34" s="60" t="s">
        <v>102</v>
      </c>
      <c r="C34" s="59">
        <v>65299</v>
      </c>
      <c r="D34" s="59">
        <v>0</v>
      </c>
      <c r="E34" s="59">
        <v>0</v>
      </c>
      <c r="F34" s="58">
        <f t="shared" si="0"/>
        <v>65299</v>
      </c>
      <c r="G34" s="58">
        <f t="shared" si="1"/>
        <v>65.299000000000007</v>
      </c>
    </row>
    <row r="35" spans="2:7" x14ac:dyDescent="0.3">
      <c r="B35" s="60" t="s">
        <v>37</v>
      </c>
      <c r="C35" s="59">
        <v>32485.29</v>
      </c>
      <c r="D35" s="59">
        <v>25134</v>
      </c>
      <c r="E35" s="59">
        <v>0</v>
      </c>
      <c r="F35" s="58">
        <f t="shared" si="0"/>
        <v>57619.29</v>
      </c>
      <c r="G35" s="58">
        <f t="shared" si="1"/>
        <v>57.619289999999999</v>
      </c>
    </row>
    <row r="36" spans="2:7" ht="20.399999999999999" x14ac:dyDescent="0.3">
      <c r="B36" s="60" t="s">
        <v>106</v>
      </c>
      <c r="C36" s="59">
        <v>24326.35</v>
      </c>
      <c r="D36" s="59">
        <v>32850.1</v>
      </c>
      <c r="E36" s="59">
        <v>0</v>
      </c>
      <c r="F36" s="58">
        <f t="shared" si="0"/>
        <v>57176.45</v>
      </c>
      <c r="G36" s="58">
        <f t="shared" si="1"/>
        <v>57.176449999999996</v>
      </c>
    </row>
    <row r="37" spans="2:7" ht="20.399999999999999" x14ac:dyDescent="0.3">
      <c r="B37" s="60" t="s">
        <v>38</v>
      </c>
      <c r="C37" s="59">
        <v>16964.28</v>
      </c>
      <c r="D37" s="59">
        <v>37897.760000000002</v>
      </c>
      <c r="E37" s="59">
        <v>0</v>
      </c>
      <c r="F37" s="58">
        <f t="shared" si="0"/>
        <v>54862.04</v>
      </c>
      <c r="G37" s="58">
        <f t="shared" si="1"/>
        <v>54.86204</v>
      </c>
    </row>
    <row r="38" spans="2:7" x14ac:dyDescent="0.3">
      <c r="B38" s="60" t="s">
        <v>76</v>
      </c>
      <c r="C38" s="59">
        <v>3410</v>
      </c>
      <c r="D38" s="59">
        <v>42948.25</v>
      </c>
      <c r="E38" s="59">
        <v>0</v>
      </c>
      <c r="F38" s="58">
        <f t="shared" si="0"/>
        <v>46358.25</v>
      </c>
      <c r="G38" s="58">
        <f t="shared" si="1"/>
        <v>46.358249999999998</v>
      </c>
    </row>
    <row r="39" spans="2:7" x14ac:dyDescent="0.3">
      <c r="B39" s="60" t="s">
        <v>10</v>
      </c>
      <c r="C39" s="59">
        <v>37768.33</v>
      </c>
      <c r="D39" s="59">
        <v>6355.61</v>
      </c>
      <c r="E39" s="59">
        <v>0</v>
      </c>
      <c r="F39" s="58">
        <f t="shared" ref="F39:F70" si="2">SUM(C39:E39)</f>
        <v>44123.94</v>
      </c>
      <c r="G39" s="58">
        <f t="shared" si="1"/>
        <v>44.123940000000005</v>
      </c>
    </row>
    <row r="40" spans="2:7" ht="20.399999999999999" x14ac:dyDescent="0.3">
      <c r="B40" s="60" t="s">
        <v>48</v>
      </c>
      <c r="C40" s="59">
        <v>40134.5</v>
      </c>
      <c r="D40" s="59">
        <v>0.8</v>
      </c>
      <c r="E40" s="59">
        <v>5.2</v>
      </c>
      <c r="F40" s="58">
        <f t="shared" si="2"/>
        <v>40140.5</v>
      </c>
      <c r="G40" s="58">
        <f t="shared" si="1"/>
        <v>40.140500000000003</v>
      </c>
    </row>
    <row r="41" spans="2:7" ht="31.8" customHeight="1" x14ac:dyDescent="0.3">
      <c r="B41" s="60" t="s">
        <v>62</v>
      </c>
      <c r="C41" s="59">
        <v>35934.94</v>
      </c>
      <c r="D41" s="59">
        <v>113.64</v>
      </c>
      <c r="E41" s="59">
        <v>0</v>
      </c>
      <c r="F41" s="58">
        <f t="shared" si="2"/>
        <v>36048.58</v>
      </c>
      <c r="G41" s="58">
        <f t="shared" si="1"/>
        <v>36.048580000000001</v>
      </c>
    </row>
    <row r="42" spans="2:7" x14ac:dyDescent="0.3">
      <c r="B42" s="60" t="s">
        <v>7</v>
      </c>
      <c r="C42" s="59">
        <v>34672.410000000003</v>
      </c>
      <c r="D42" s="59">
        <v>305.8</v>
      </c>
      <c r="E42" s="59">
        <v>21.6</v>
      </c>
      <c r="F42" s="58">
        <f t="shared" si="2"/>
        <v>34999.810000000005</v>
      </c>
      <c r="G42" s="58">
        <f t="shared" si="1"/>
        <v>34.999810000000004</v>
      </c>
    </row>
    <row r="43" spans="2:7" ht="20.399999999999999" x14ac:dyDescent="0.3">
      <c r="B43" s="60" t="s">
        <v>77</v>
      </c>
      <c r="C43" s="59">
        <v>34078.9</v>
      </c>
      <c r="D43" s="59">
        <v>433</v>
      </c>
      <c r="E43" s="59">
        <v>0</v>
      </c>
      <c r="F43" s="58">
        <f t="shared" si="2"/>
        <v>34511.9</v>
      </c>
      <c r="G43" s="58">
        <f t="shared" si="1"/>
        <v>34.511900000000004</v>
      </c>
    </row>
    <row r="44" spans="2:7" x14ac:dyDescent="0.3">
      <c r="B44" s="60" t="s">
        <v>56</v>
      </c>
      <c r="C44" s="59">
        <v>19499.7</v>
      </c>
      <c r="D44" s="59">
        <v>12647.86</v>
      </c>
      <c r="E44" s="59">
        <v>0</v>
      </c>
      <c r="F44" s="58">
        <f t="shared" si="2"/>
        <v>32147.56</v>
      </c>
      <c r="G44" s="58">
        <f t="shared" si="1"/>
        <v>32.147559999999999</v>
      </c>
    </row>
    <row r="45" spans="2:7" x14ac:dyDescent="0.3">
      <c r="B45" s="60" t="s">
        <v>30</v>
      </c>
      <c r="C45" s="59">
        <v>8728.75</v>
      </c>
      <c r="D45" s="59">
        <v>22581.5</v>
      </c>
      <c r="E45" s="59">
        <v>0</v>
      </c>
      <c r="F45" s="58">
        <f t="shared" si="2"/>
        <v>31310.25</v>
      </c>
      <c r="G45" s="58">
        <f t="shared" si="1"/>
        <v>31.31025</v>
      </c>
    </row>
    <row r="46" spans="2:7" x14ac:dyDescent="0.3">
      <c r="B46" s="60" t="s">
        <v>100</v>
      </c>
      <c r="C46" s="59">
        <v>4953.7</v>
      </c>
      <c r="D46" s="59">
        <v>25415.599999999999</v>
      </c>
      <c r="E46" s="59">
        <v>0</v>
      </c>
      <c r="F46" s="58">
        <f t="shared" si="2"/>
        <v>30369.3</v>
      </c>
      <c r="G46" s="58">
        <f t="shared" si="1"/>
        <v>30.369299999999999</v>
      </c>
    </row>
    <row r="47" spans="2:7" x14ac:dyDescent="0.3">
      <c r="B47" s="60" t="s">
        <v>91</v>
      </c>
      <c r="C47" s="59">
        <v>12665.28</v>
      </c>
      <c r="D47" s="59">
        <v>3567.6</v>
      </c>
      <c r="E47" s="59">
        <v>0</v>
      </c>
      <c r="F47" s="58">
        <f t="shared" si="2"/>
        <v>16232.880000000001</v>
      </c>
      <c r="G47" s="58">
        <f t="shared" si="1"/>
        <v>16.232880000000002</v>
      </c>
    </row>
    <row r="48" spans="2:7" x14ac:dyDescent="0.3">
      <c r="B48" s="60" t="s">
        <v>64</v>
      </c>
      <c r="C48" s="59">
        <v>15118</v>
      </c>
      <c r="D48" s="59">
        <v>0</v>
      </c>
      <c r="E48" s="59">
        <v>0</v>
      </c>
      <c r="F48" s="58">
        <f t="shared" si="2"/>
        <v>15118</v>
      </c>
      <c r="G48" s="58">
        <f t="shared" si="1"/>
        <v>15.118</v>
      </c>
    </row>
    <row r="49" spans="2:7" ht="21.6" customHeight="1" x14ac:dyDescent="0.3">
      <c r="B49" s="60" t="s">
        <v>101</v>
      </c>
      <c r="C49" s="59">
        <v>14637.84</v>
      </c>
      <c r="D49" s="59">
        <v>0</v>
      </c>
      <c r="E49" s="59">
        <v>0</v>
      </c>
      <c r="F49" s="58">
        <f t="shared" si="2"/>
        <v>14637.84</v>
      </c>
      <c r="G49" s="58">
        <f t="shared" si="1"/>
        <v>14.637840000000001</v>
      </c>
    </row>
    <row r="50" spans="2:7" ht="20.399999999999999" customHeight="1" x14ac:dyDescent="0.3">
      <c r="B50" s="60" t="s">
        <v>39</v>
      </c>
      <c r="C50" s="59">
        <v>11144.75</v>
      </c>
      <c r="D50" s="59">
        <v>1892.72</v>
      </c>
      <c r="E50" s="59">
        <v>0</v>
      </c>
      <c r="F50" s="58">
        <f t="shared" si="2"/>
        <v>13037.47</v>
      </c>
      <c r="G50" s="58">
        <f t="shared" si="1"/>
        <v>13.037469999999999</v>
      </c>
    </row>
    <row r="51" spans="2:7" ht="20.399999999999999" x14ac:dyDescent="0.3">
      <c r="B51" s="60" t="s">
        <v>108</v>
      </c>
      <c r="C51" s="59">
        <v>12590</v>
      </c>
      <c r="D51" s="59">
        <v>0</v>
      </c>
      <c r="E51" s="59">
        <v>0</v>
      </c>
      <c r="F51" s="58">
        <f t="shared" si="2"/>
        <v>12590</v>
      </c>
      <c r="G51" s="58">
        <f t="shared" si="1"/>
        <v>12.59</v>
      </c>
    </row>
    <row r="52" spans="2:7" ht="20.399999999999999" x14ac:dyDescent="0.3">
      <c r="B52" s="60" t="s">
        <v>23</v>
      </c>
      <c r="C52" s="59">
        <v>0</v>
      </c>
      <c r="D52" s="59">
        <v>11776</v>
      </c>
      <c r="E52" s="59">
        <v>0</v>
      </c>
      <c r="F52" s="58">
        <f t="shared" si="2"/>
        <v>11776</v>
      </c>
      <c r="G52" s="58">
        <f t="shared" si="1"/>
        <v>11.776</v>
      </c>
    </row>
    <row r="53" spans="2:7" x14ac:dyDescent="0.3">
      <c r="B53" s="60" t="s">
        <v>13</v>
      </c>
      <c r="C53" s="59">
        <v>0</v>
      </c>
      <c r="D53" s="59">
        <v>11550</v>
      </c>
      <c r="E53" s="59">
        <v>0</v>
      </c>
      <c r="F53" s="58">
        <f t="shared" si="2"/>
        <v>11550</v>
      </c>
      <c r="G53" s="58">
        <f t="shared" si="1"/>
        <v>11.55</v>
      </c>
    </row>
    <row r="54" spans="2:7" ht="23.4" customHeight="1" x14ac:dyDescent="0.3">
      <c r="B54" s="60" t="s">
        <v>15</v>
      </c>
      <c r="C54" s="59">
        <v>11527.57</v>
      </c>
      <c r="D54" s="59">
        <v>0</v>
      </c>
      <c r="E54" s="59">
        <v>0</v>
      </c>
      <c r="F54" s="58">
        <f t="shared" si="2"/>
        <v>11527.57</v>
      </c>
      <c r="G54" s="58">
        <f t="shared" si="1"/>
        <v>11.527569999999999</v>
      </c>
    </row>
    <row r="55" spans="2:7" x14ac:dyDescent="0.3">
      <c r="B55" s="60" t="s">
        <v>90</v>
      </c>
      <c r="C55" s="59">
        <v>5236</v>
      </c>
      <c r="D55" s="59">
        <v>5681.9</v>
      </c>
      <c r="E55" s="59">
        <v>0</v>
      </c>
      <c r="F55" s="58">
        <f t="shared" si="2"/>
        <v>10917.9</v>
      </c>
      <c r="G55" s="58">
        <f t="shared" si="1"/>
        <v>10.917899999999999</v>
      </c>
    </row>
    <row r="56" spans="2:7" ht="20.399999999999999" x14ac:dyDescent="0.3">
      <c r="B56" s="60" t="s">
        <v>83</v>
      </c>
      <c r="C56" s="59">
        <v>10083.6</v>
      </c>
      <c r="D56" s="59">
        <v>0</v>
      </c>
      <c r="E56" s="59">
        <v>0</v>
      </c>
      <c r="F56" s="58">
        <f t="shared" si="2"/>
        <v>10083.6</v>
      </c>
      <c r="G56" s="58">
        <f t="shared" si="1"/>
        <v>10.083600000000001</v>
      </c>
    </row>
    <row r="57" spans="2:7" ht="20.399999999999999" x14ac:dyDescent="0.3">
      <c r="B57" s="60" t="s">
        <v>111</v>
      </c>
      <c r="C57" s="59">
        <v>5414.79</v>
      </c>
      <c r="D57" s="59">
        <v>2813.21</v>
      </c>
      <c r="E57" s="59">
        <v>0</v>
      </c>
      <c r="F57" s="58">
        <f t="shared" si="2"/>
        <v>8228</v>
      </c>
      <c r="G57" s="58">
        <f t="shared" si="1"/>
        <v>8.2279999999999998</v>
      </c>
    </row>
    <row r="58" spans="2:7" ht="20.399999999999999" x14ac:dyDescent="0.3">
      <c r="B58" s="60" t="s">
        <v>66</v>
      </c>
      <c r="C58" s="59">
        <v>7416.5</v>
      </c>
      <c r="D58" s="59">
        <v>0</v>
      </c>
      <c r="E58" s="59">
        <v>0</v>
      </c>
      <c r="F58" s="58">
        <f t="shared" si="2"/>
        <v>7416.5</v>
      </c>
      <c r="G58" s="58">
        <f t="shared" si="1"/>
        <v>7.4165000000000001</v>
      </c>
    </row>
    <row r="59" spans="2:7" x14ac:dyDescent="0.3">
      <c r="B59" s="60" t="s">
        <v>21</v>
      </c>
      <c r="C59" s="59">
        <v>6688.5</v>
      </c>
      <c r="D59" s="59">
        <v>447</v>
      </c>
      <c r="E59" s="59">
        <v>0</v>
      </c>
      <c r="F59" s="58">
        <f t="shared" si="2"/>
        <v>7135.5</v>
      </c>
      <c r="G59" s="58">
        <f t="shared" si="1"/>
        <v>7.1355000000000004</v>
      </c>
    </row>
    <row r="60" spans="2:7" ht="20.399999999999999" x14ac:dyDescent="0.3">
      <c r="B60" s="60" t="s">
        <v>107</v>
      </c>
      <c r="C60" s="59">
        <v>1698.46</v>
      </c>
      <c r="D60" s="59">
        <v>5219.2</v>
      </c>
      <c r="E60" s="59">
        <v>0</v>
      </c>
      <c r="F60" s="58">
        <f t="shared" si="2"/>
        <v>6917.66</v>
      </c>
      <c r="G60" s="58">
        <f t="shared" si="1"/>
        <v>6.9176599999999997</v>
      </c>
    </row>
    <row r="61" spans="2:7" x14ac:dyDescent="0.3">
      <c r="B61" s="60" t="s">
        <v>74</v>
      </c>
      <c r="C61" s="59">
        <v>6289</v>
      </c>
      <c r="D61" s="59">
        <v>0</v>
      </c>
      <c r="E61" s="59">
        <v>0</v>
      </c>
      <c r="F61" s="58">
        <f t="shared" si="2"/>
        <v>6289</v>
      </c>
      <c r="G61" s="58">
        <f t="shared" si="1"/>
        <v>6.2889999999999997</v>
      </c>
    </row>
    <row r="62" spans="2:7" ht="20.399999999999999" x14ac:dyDescent="0.3">
      <c r="B62" s="60" t="s">
        <v>12</v>
      </c>
      <c r="C62" s="59">
        <v>5686.43</v>
      </c>
      <c r="D62" s="59">
        <v>0</v>
      </c>
      <c r="E62" s="59">
        <v>0</v>
      </c>
      <c r="F62" s="58">
        <f t="shared" si="2"/>
        <v>5686.43</v>
      </c>
      <c r="G62" s="58">
        <f t="shared" si="1"/>
        <v>5.6864300000000005</v>
      </c>
    </row>
    <row r="63" spans="2:7" x14ac:dyDescent="0.3">
      <c r="B63" s="60" t="s">
        <v>22</v>
      </c>
      <c r="C63" s="59">
        <v>520.1</v>
      </c>
      <c r="D63" s="59">
        <v>4756.6000000000004</v>
      </c>
      <c r="E63" s="59">
        <v>0</v>
      </c>
      <c r="F63" s="58">
        <f t="shared" si="2"/>
        <v>5276.7000000000007</v>
      </c>
      <c r="G63" s="58">
        <f t="shared" si="1"/>
        <v>5.2767000000000008</v>
      </c>
    </row>
    <row r="64" spans="2:7" x14ac:dyDescent="0.3">
      <c r="B64" s="60" t="s">
        <v>24</v>
      </c>
      <c r="C64" s="59">
        <v>4918.8</v>
      </c>
      <c r="D64" s="59">
        <v>0</v>
      </c>
      <c r="E64" s="59">
        <v>0</v>
      </c>
      <c r="F64" s="58">
        <f t="shared" si="2"/>
        <v>4918.8</v>
      </c>
      <c r="G64" s="58">
        <f t="shared" si="1"/>
        <v>4.9188000000000001</v>
      </c>
    </row>
    <row r="65" spans="2:7" x14ac:dyDescent="0.3">
      <c r="B65" s="60" t="s">
        <v>72</v>
      </c>
      <c r="C65" s="59">
        <v>4756</v>
      </c>
      <c r="D65" s="59">
        <v>0</v>
      </c>
      <c r="E65" s="59">
        <v>0</v>
      </c>
      <c r="F65" s="58">
        <f t="shared" si="2"/>
        <v>4756</v>
      </c>
      <c r="G65" s="58">
        <f t="shared" si="1"/>
        <v>4.7560000000000002</v>
      </c>
    </row>
    <row r="66" spans="2:7" x14ac:dyDescent="0.3">
      <c r="B66" s="60" t="s">
        <v>16</v>
      </c>
      <c r="C66" s="59">
        <v>829.68</v>
      </c>
      <c r="D66" s="59">
        <v>3800</v>
      </c>
      <c r="E66" s="59">
        <v>0</v>
      </c>
      <c r="F66" s="58">
        <f t="shared" si="2"/>
        <v>4629.68</v>
      </c>
      <c r="G66" s="58">
        <f t="shared" si="1"/>
        <v>4.6296800000000005</v>
      </c>
    </row>
    <row r="67" spans="2:7" x14ac:dyDescent="0.3">
      <c r="B67" s="60" t="s">
        <v>8</v>
      </c>
      <c r="C67" s="59">
        <v>3608.9</v>
      </c>
      <c r="D67" s="59">
        <v>0</v>
      </c>
      <c r="E67" s="59">
        <v>0</v>
      </c>
      <c r="F67" s="58">
        <f t="shared" si="2"/>
        <v>3608.9</v>
      </c>
      <c r="G67" s="58">
        <f t="shared" si="1"/>
        <v>3.6089000000000002</v>
      </c>
    </row>
    <row r="68" spans="2:7" ht="20.399999999999999" x14ac:dyDescent="0.3">
      <c r="B68" s="60" t="s">
        <v>97</v>
      </c>
      <c r="C68" s="59">
        <v>3240.48</v>
      </c>
      <c r="D68" s="59">
        <v>0</v>
      </c>
      <c r="E68" s="59">
        <v>0</v>
      </c>
      <c r="F68" s="58">
        <f t="shared" si="2"/>
        <v>3240.48</v>
      </c>
      <c r="G68" s="58">
        <f t="shared" si="1"/>
        <v>3.2404799999999998</v>
      </c>
    </row>
    <row r="69" spans="2:7" x14ac:dyDescent="0.3">
      <c r="B69" s="60" t="s">
        <v>11</v>
      </c>
      <c r="C69" s="59">
        <v>2390.6999999999998</v>
      </c>
      <c r="D69" s="59">
        <v>1</v>
      </c>
      <c r="E69" s="59">
        <v>0</v>
      </c>
      <c r="F69" s="58">
        <f t="shared" si="2"/>
        <v>2391.6999999999998</v>
      </c>
      <c r="G69" s="58">
        <f t="shared" si="1"/>
        <v>2.3916999999999997</v>
      </c>
    </row>
    <row r="70" spans="2:7" x14ac:dyDescent="0.3">
      <c r="B70" s="60" t="s">
        <v>44</v>
      </c>
      <c r="C70" s="59">
        <v>2260.36</v>
      </c>
      <c r="D70" s="59">
        <v>0</v>
      </c>
      <c r="E70" s="59">
        <v>0</v>
      </c>
      <c r="F70" s="58">
        <f t="shared" si="2"/>
        <v>2260.36</v>
      </c>
      <c r="G70" s="58">
        <f t="shared" si="1"/>
        <v>2.2603599999999999</v>
      </c>
    </row>
    <row r="71" spans="2:7" x14ac:dyDescent="0.3">
      <c r="B71" s="60" t="s">
        <v>93</v>
      </c>
      <c r="C71" s="59">
        <v>2173.44</v>
      </c>
      <c r="D71" s="59">
        <v>0</v>
      </c>
      <c r="E71" s="59">
        <v>0</v>
      </c>
      <c r="F71" s="58">
        <f t="shared" ref="F71:F102" si="3">SUM(C71:E71)</f>
        <v>2173.44</v>
      </c>
      <c r="G71" s="58">
        <f t="shared" si="1"/>
        <v>2.1734400000000003</v>
      </c>
    </row>
    <row r="72" spans="2:7" x14ac:dyDescent="0.3">
      <c r="B72" s="60" t="s">
        <v>79</v>
      </c>
      <c r="C72" s="59">
        <v>0</v>
      </c>
      <c r="D72" s="59">
        <v>2076</v>
      </c>
      <c r="E72" s="59">
        <v>0</v>
      </c>
      <c r="F72" s="58">
        <f t="shared" si="3"/>
        <v>2076</v>
      </c>
      <c r="G72" s="58">
        <f t="shared" ref="G72:G117" si="4">F72/1000</f>
        <v>2.0760000000000001</v>
      </c>
    </row>
    <row r="73" spans="2:7" ht="22.8" customHeight="1" x14ac:dyDescent="0.3">
      <c r="B73" s="60" t="s">
        <v>17</v>
      </c>
      <c r="C73" s="59">
        <v>2045.84</v>
      </c>
      <c r="D73" s="59">
        <v>0</v>
      </c>
      <c r="E73" s="59">
        <v>0</v>
      </c>
      <c r="F73" s="58">
        <f t="shared" si="3"/>
        <v>2045.84</v>
      </c>
      <c r="G73" s="58">
        <f t="shared" si="4"/>
        <v>2.0458400000000001</v>
      </c>
    </row>
    <row r="74" spans="2:7" x14ac:dyDescent="0.3">
      <c r="B74" s="60" t="s">
        <v>25</v>
      </c>
      <c r="C74" s="59">
        <v>18</v>
      </c>
      <c r="D74" s="59">
        <v>1828.9</v>
      </c>
      <c r="E74" s="59">
        <v>0</v>
      </c>
      <c r="F74" s="58">
        <f t="shared" si="3"/>
        <v>1846.9</v>
      </c>
      <c r="G74" s="58">
        <f t="shared" si="4"/>
        <v>1.8469</v>
      </c>
    </row>
    <row r="75" spans="2:7" x14ac:dyDescent="0.3">
      <c r="B75" s="60" t="s">
        <v>78</v>
      </c>
      <c r="C75" s="59">
        <v>1730</v>
      </c>
      <c r="D75" s="59">
        <v>0</v>
      </c>
      <c r="E75" s="59">
        <v>0</v>
      </c>
      <c r="F75" s="58">
        <f t="shared" si="3"/>
        <v>1730</v>
      </c>
      <c r="G75" s="58">
        <f t="shared" si="4"/>
        <v>1.73</v>
      </c>
    </row>
    <row r="76" spans="2:7" ht="22.2" customHeight="1" x14ac:dyDescent="0.3">
      <c r="B76" s="60" t="s">
        <v>47</v>
      </c>
      <c r="C76" s="59">
        <v>626</v>
      </c>
      <c r="D76" s="59">
        <v>1088.56</v>
      </c>
      <c r="E76" s="59">
        <v>0</v>
      </c>
      <c r="F76" s="58">
        <f t="shared" si="3"/>
        <v>1714.56</v>
      </c>
      <c r="G76" s="58">
        <f t="shared" si="4"/>
        <v>1.7145599999999999</v>
      </c>
    </row>
    <row r="77" spans="2:7" ht="20.399999999999999" x14ac:dyDescent="0.3">
      <c r="B77" s="60" t="s">
        <v>69</v>
      </c>
      <c r="C77" s="59">
        <v>1559.52</v>
      </c>
      <c r="D77" s="59">
        <v>0</v>
      </c>
      <c r="E77" s="59">
        <v>0</v>
      </c>
      <c r="F77" s="58">
        <f t="shared" si="3"/>
        <v>1559.52</v>
      </c>
      <c r="G77" s="58">
        <f t="shared" si="4"/>
        <v>1.55952</v>
      </c>
    </row>
    <row r="78" spans="2:7" x14ac:dyDescent="0.3">
      <c r="B78" s="60" t="s">
        <v>81</v>
      </c>
      <c r="C78" s="59">
        <v>1187.9000000000001</v>
      </c>
      <c r="D78" s="59">
        <v>95</v>
      </c>
      <c r="E78" s="59">
        <v>0</v>
      </c>
      <c r="F78" s="58">
        <f t="shared" si="3"/>
        <v>1282.9000000000001</v>
      </c>
      <c r="G78" s="58">
        <f t="shared" si="4"/>
        <v>1.2829000000000002</v>
      </c>
    </row>
    <row r="79" spans="2:7" ht="20.399999999999999" x14ac:dyDescent="0.3">
      <c r="B79" s="60" t="s">
        <v>65</v>
      </c>
      <c r="C79" s="59">
        <v>1044.4000000000001</v>
      </c>
      <c r="D79" s="59">
        <v>0</v>
      </c>
      <c r="E79" s="59">
        <v>0</v>
      </c>
      <c r="F79" s="58">
        <f t="shared" si="3"/>
        <v>1044.4000000000001</v>
      </c>
      <c r="G79" s="58">
        <f t="shared" si="4"/>
        <v>1.0444</v>
      </c>
    </row>
    <row r="80" spans="2:7" x14ac:dyDescent="0.3">
      <c r="B80" s="60" t="s">
        <v>42</v>
      </c>
      <c r="C80" s="59">
        <v>0</v>
      </c>
      <c r="D80" s="59">
        <v>980</v>
      </c>
      <c r="E80" s="59">
        <v>0</v>
      </c>
      <c r="F80" s="58">
        <f t="shared" si="3"/>
        <v>980</v>
      </c>
      <c r="G80" s="58">
        <f t="shared" si="4"/>
        <v>0.98</v>
      </c>
    </row>
    <row r="81" spans="2:7" ht="20.399999999999999" x14ac:dyDescent="0.3">
      <c r="B81" s="60" t="s">
        <v>89</v>
      </c>
      <c r="C81" s="59">
        <v>398.34</v>
      </c>
      <c r="D81" s="59">
        <v>538</v>
      </c>
      <c r="E81" s="59">
        <v>0</v>
      </c>
      <c r="F81" s="58">
        <f t="shared" si="3"/>
        <v>936.33999999999992</v>
      </c>
      <c r="G81" s="58">
        <f t="shared" si="4"/>
        <v>0.93633999999999995</v>
      </c>
    </row>
    <row r="82" spans="2:7" x14ac:dyDescent="0.3">
      <c r="B82" s="60" t="s">
        <v>94</v>
      </c>
      <c r="C82" s="59">
        <v>910.83</v>
      </c>
      <c r="D82" s="59">
        <v>23.28</v>
      </c>
      <c r="E82" s="59">
        <v>0</v>
      </c>
      <c r="F82" s="58">
        <f t="shared" si="3"/>
        <v>934.11</v>
      </c>
      <c r="G82" s="58">
        <f t="shared" si="4"/>
        <v>0.93411</v>
      </c>
    </row>
    <row r="83" spans="2:7" ht="20.399999999999999" x14ac:dyDescent="0.3">
      <c r="B83" s="60" t="s">
        <v>60</v>
      </c>
      <c r="C83" s="59">
        <v>893</v>
      </c>
      <c r="D83" s="59">
        <v>0</v>
      </c>
      <c r="E83" s="59">
        <v>0</v>
      </c>
      <c r="F83" s="58">
        <f t="shared" si="3"/>
        <v>893</v>
      </c>
      <c r="G83" s="58">
        <f t="shared" si="4"/>
        <v>0.89300000000000002</v>
      </c>
    </row>
    <row r="84" spans="2:7" ht="20.399999999999999" x14ac:dyDescent="0.3">
      <c r="B84" s="60" t="s">
        <v>61</v>
      </c>
      <c r="C84" s="59">
        <v>843</v>
      </c>
      <c r="D84" s="59">
        <v>0</v>
      </c>
      <c r="E84" s="59">
        <v>0</v>
      </c>
      <c r="F84" s="58">
        <f t="shared" si="3"/>
        <v>843</v>
      </c>
      <c r="G84" s="58">
        <f t="shared" si="4"/>
        <v>0.84299999999999997</v>
      </c>
    </row>
    <row r="85" spans="2:7" ht="40.799999999999997" customHeight="1" x14ac:dyDescent="0.3">
      <c r="B85" s="60" t="s">
        <v>54</v>
      </c>
      <c r="C85" s="59">
        <v>0</v>
      </c>
      <c r="D85" s="59">
        <v>719.36</v>
      </c>
      <c r="E85" s="59">
        <v>0</v>
      </c>
      <c r="F85" s="58">
        <f t="shared" si="3"/>
        <v>719.36</v>
      </c>
      <c r="G85" s="58">
        <f t="shared" si="4"/>
        <v>0.71936</v>
      </c>
    </row>
    <row r="86" spans="2:7" x14ac:dyDescent="0.3">
      <c r="B86" s="60" t="s">
        <v>92</v>
      </c>
      <c r="C86" s="59">
        <v>645.85</v>
      </c>
      <c r="D86" s="59">
        <v>0</v>
      </c>
      <c r="E86" s="59">
        <v>0</v>
      </c>
      <c r="F86" s="58">
        <f t="shared" si="3"/>
        <v>645.85</v>
      </c>
      <c r="G86" s="58">
        <f t="shared" si="4"/>
        <v>0.64585000000000004</v>
      </c>
    </row>
    <row r="87" spans="2:7" x14ac:dyDescent="0.3">
      <c r="B87" s="60" t="s">
        <v>45</v>
      </c>
      <c r="C87" s="59">
        <v>638.9</v>
      </c>
      <c r="D87" s="59">
        <v>0</v>
      </c>
      <c r="E87" s="59">
        <v>0</v>
      </c>
      <c r="F87" s="58">
        <f t="shared" si="3"/>
        <v>638.9</v>
      </c>
      <c r="G87" s="58">
        <f t="shared" si="4"/>
        <v>0.63890000000000002</v>
      </c>
    </row>
    <row r="88" spans="2:7" x14ac:dyDescent="0.3">
      <c r="B88" s="60" t="s">
        <v>71</v>
      </c>
      <c r="C88" s="59">
        <v>610.79999999999995</v>
      </c>
      <c r="D88" s="59">
        <v>0</v>
      </c>
      <c r="E88" s="59">
        <v>0</v>
      </c>
      <c r="F88" s="58">
        <f t="shared" si="3"/>
        <v>610.79999999999995</v>
      </c>
      <c r="G88" s="58">
        <f t="shared" si="4"/>
        <v>0.61080000000000001</v>
      </c>
    </row>
    <row r="89" spans="2:7" x14ac:dyDescent="0.3">
      <c r="B89" s="60" t="s">
        <v>53</v>
      </c>
      <c r="C89" s="59">
        <v>603.29999999999995</v>
      </c>
      <c r="D89" s="59">
        <v>0</v>
      </c>
      <c r="E89" s="59">
        <v>0</v>
      </c>
      <c r="F89" s="58">
        <f t="shared" si="3"/>
        <v>603.29999999999995</v>
      </c>
      <c r="G89" s="58">
        <f t="shared" si="4"/>
        <v>0.60329999999999995</v>
      </c>
    </row>
    <row r="90" spans="2:7" ht="22.8" customHeight="1" x14ac:dyDescent="0.3">
      <c r="B90" s="60" t="s">
        <v>80</v>
      </c>
      <c r="C90" s="59">
        <v>568.49</v>
      </c>
      <c r="D90" s="59">
        <v>0</v>
      </c>
      <c r="E90" s="59">
        <v>0</v>
      </c>
      <c r="F90" s="58">
        <f t="shared" si="3"/>
        <v>568.49</v>
      </c>
      <c r="G90" s="58">
        <f t="shared" si="4"/>
        <v>0.56849000000000005</v>
      </c>
    </row>
    <row r="91" spans="2:7" x14ac:dyDescent="0.3">
      <c r="B91" s="60" t="s">
        <v>104</v>
      </c>
      <c r="C91" s="59">
        <v>511.66</v>
      </c>
      <c r="D91" s="59">
        <v>25</v>
      </c>
      <c r="E91" s="59">
        <v>0</v>
      </c>
      <c r="F91" s="58">
        <f t="shared" si="3"/>
        <v>536.66000000000008</v>
      </c>
      <c r="G91" s="58">
        <f t="shared" si="4"/>
        <v>0.53666000000000014</v>
      </c>
    </row>
    <row r="92" spans="2:7" x14ac:dyDescent="0.3">
      <c r="B92" s="60" t="s">
        <v>112</v>
      </c>
      <c r="C92" s="59">
        <v>400</v>
      </c>
      <c r="D92" s="59">
        <v>0</v>
      </c>
      <c r="E92" s="59">
        <v>0</v>
      </c>
      <c r="F92" s="58">
        <f t="shared" si="3"/>
        <v>400</v>
      </c>
      <c r="G92" s="58">
        <f t="shared" si="4"/>
        <v>0.4</v>
      </c>
    </row>
    <row r="93" spans="2:7" x14ac:dyDescent="0.3">
      <c r="B93" s="60" t="s">
        <v>86</v>
      </c>
      <c r="C93" s="59">
        <v>0</v>
      </c>
      <c r="D93" s="59">
        <v>390.12</v>
      </c>
      <c r="E93" s="59">
        <v>0</v>
      </c>
      <c r="F93" s="58">
        <f t="shared" si="3"/>
        <v>390.12</v>
      </c>
      <c r="G93" s="58">
        <f t="shared" si="4"/>
        <v>0.39012000000000002</v>
      </c>
    </row>
    <row r="94" spans="2:7" ht="20.399999999999999" x14ac:dyDescent="0.3">
      <c r="B94" s="60" t="s">
        <v>75</v>
      </c>
      <c r="C94" s="59">
        <v>347.65</v>
      </c>
      <c r="D94" s="59">
        <v>0</v>
      </c>
      <c r="E94" s="59">
        <v>0</v>
      </c>
      <c r="F94" s="58">
        <f t="shared" si="3"/>
        <v>347.65</v>
      </c>
      <c r="G94" s="58">
        <f t="shared" si="4"/>
        <v>0.34764999999999996</v>
      </c>
    </row>
    <row r="95" spans="2:7" x14ac:dyDescent="0.3">
      <c r="B95" s="60" t="s">
        <v>105</v>
      </c>
      <c r="C95" s="59">
        <v>330</v>
      </c>
      <c r="D95" s="59">
        <v>0</v>
      </c>
      <c r="E95" s="59">
        <v>0</v>
      </c>
      <c r="F95" s="58">
        <f t="shared" si="3"/>
        <v>330</v>
      </c>
      <c r="G95" s="58">
        <f t="shared" si="4"/>
        <v>0.33</v>
      </c>
    </row>
    <row r="96" spans="2:7" ht="30" customHeight="1" x14ac:dyDescent="0.3">
      <c r="B96" s="60" t="s">
        <v>57</v>
      </c>
      <c r="C96" s="59">
        <v>60.5</v>
      </c>
      <c r="D96" s="59">
        <v>0</v>
      </c>
      <c r="E96" s="59">
        <v>266.2</v>
      </c>
      <c r="F96" s="58">
        <f t="shared" si="3"/>
        <v>326.7</v>
      </c>
      <c r="G96" s="58">
        <f t="shared" si="4"/>
        <v>0.32669999999999999</v>
      </c>
    </row>
    <row r="97" spans="2:7" x14ac:dyDescent="0.3">
      <c r="B97" s="60" t="s">
        <v>84</v>
      </c>
      <c r="C97" s="59">
        <v>318</v>
      </c>
      <c r="D97" s="59">
        <v>0</v>
      </c>
      <c r="E97" s="59">
        <v>0</v>
      </c>
      <c r="F97" s="58">
        <f t="shared" si="3"/>
        <v>318</v>
      </c>
      <c r="G97" s="58">
        <f t="shared" si="4"/>
        <v>0.318</v>
      </c>
    </row>
    <row r="98" spans="2:7" ht="20.399999999999999" x14ac:dyDescent="0.3">
      <c r="B98" s="60" t="s">
        <v>88</v>
      </c>
      <c r="C98" s="59">
        <v>315.8</v>
      </c>
      <c r="D98" s="59">
        <v>0</v>
      </c>
      <c r="E98" s="59">
        <v>0</v>
      </c>
      <c r="F98" s="58">
        <f t="shared" si="3"/>
        <v>315.8</v>
      </c>
      <c r="G98" s="58">
        <f t="shared" si="4"/>
        <v>0.31580000000000003</v>
      </c>
    </row>
    <row r="99" spans="2:7" ht="20.399999999999999" x14ac:dyDescent="0.3">
      <c r="B99" s="60" t="s">
        <v>95</v>
      </c>
      <c r="C99" s="59">
        <v>290.93</v>
      </c>
      <c r="D99" s="59">
        <v>20.239999999999998</v>
      </c>
      <c r="E99" s="59">
        <v>0</v>
      </c>
      <c r="F99" s="58">
        <f t="shared" si="3"/>
        <v>311.17</v>
      </c>
      <c r="G99" s="58">
        <f t="shared" si="4"/>
        <v>0.31117</v>
      </c>
    </row>
    <row r="100" spans="2:7" x14ac:dyDescent="0.3">
      <c r="B100" s="60" t="s">
        <v>3</v>
      </c>
      <c r="C100" s="59">
        <v>310</v>
      </c>
      <c r="D100" s="59">
        <v>0</v>
      </c>
      <c r="E100" s="59">
        <v>0</v>
      </c>
      <c r="F100" s="58">
        <f t="shared" si="3"/>
        <v>310</v>
      </c>
      <c r="G100" s="58">
        <f t="shared" si="4"/>
        <v>0.31</v>
      </c>
    </row>
    <row r="101" spans="2:7" ht="20.399999999999999" x14ac:dyDescent="0.3">
      <c r="B101" s="60" t="s">
        <v>73</v>
      </c>
      <c r="C101" s="59">
        <v>300</v>
      </c>
      <c r="D101" s="59">
        <v>0</v>
      </c>
      <c r="E101" s="59">
        <v>0</v>
      </c>
      <c r="F101" s="58">
        <f t="shared" si="3"/>
        <v>300</v>
      </c>
      <c r="G101" s="58">
        <f t="shared" si="4"/>
        <v>0.3</v>
      </c>
    </row>
    <row r="102" spans="2:7" x14ac:dyDescent="0.3">
      <c r="B102" s="60" t="s">
        <v>63</v>
      </c>
      <c r="C102" s="59">
        <v>222</v>
      </c>
      <c r="D102" s="59">
        <v>0</v>
      </c>
      <c r="E102" s="59">
        <v>0</v>
      </c>
      <c r="F102" s="58">
        <f t="shared" si="3"/>
        <v>222</v>
      </c>
      <c r="G102" s="58">
        <f t="shared" si="4"/>
        <v>0.222</v>
      </c>
    </row>
    <row r="103" spans="2:7" ht="24" customHeight="1" x14ac:dyDescent="0.3">
      <c r="B103" s="60" t="s">
        <v>34</v>
      </c>
      <c r="C103" s="59">
        <v>177.75</v>
      </c>
      <c r="D103" s="59">
        <v>0</v>
      </c>
      <c r="E103" s="59">
        <v>0</v>
      </c>
      <c r="F103" s="58">
        <f t="shared" ref="F103:F117" si="5">SUM(C103:E103)</f>
        <v>177.75</v>
      </c>
      <c r="G103" s="58">
        <f t="shared" si="4"/>
        <v>0.17774999999999999</v>
      </c>
    </row>
    <row r="104" spans="2:7" x14ac:dyDescent="0.3">
      <c r="B104" s="60" t="s">
        <v>35</v>
      </c>
      <c r="C104" s="59">
        <v>0</v>
      </c>
      <c r="D104" s="59">
        <v>140</v>
      </c>
      <c r="E104" s="59">
        <v>0</v>
      </c>
      <c r="F104" s="58">
        <f t="shared" si="5"/>
        <v>140</v>
      </c>
      <c r="G104" s="58">
        <f t="shared" si="4"/>
        <v>0.14000000000000001</v>
      </c>
    </row>
    <row r="105" spans="2:7" x14ac:dyDescent="0.3">
      <c r="B105" s="60" t="s">
        <v>82</v>
      </c>
      <c r="C105" s="59">
        <v>54</v>
      </c>
      <c r="D105" s="59">
        <v>82</v>
      </c>
      <c r="E105" s="59">
        <v>0</v>
      </c>
      <c r="F105" s="58">
        <f t="shared" si="5"/>
        <v>136</v>
      </c>
      <c r="G105" s="58">
        <f t="shared" si="4"/>
        <v>0.13600000000000001</v>
      </c>
    </row>
    <row r="106" spans="2:7" x14ac:dyDescent="0.3">
      <c r="B106" s="60" t="s">
        <v>67</v>
      </c>
      <c r="C106" s="59">
        <v>99.2</v>
      </c>
      <c r="D106" s="59">
        <v>0</v>
      </c>
      <c r="E106" s="59">
        <v>0</v>
      </c>
      <c r="F106" s="58">
        <f t="shared" si="5"/>
        <v>99.2</v>
      </c>
      <c r="G106" s="58">
        <f t="shared" si="4"/>
        <v>9.9199999999999997E-2</v>
      </c>
    </row>
    <row r="107" spans="2:7" ht="36" customHeight="1" x14ac:dyDescent="0.3">
      <c r="B107" s="60" t="s">
        <v>58</v>
      </c>
      <c r="C107" s="59">
        <v>0</v>
      </c>
      <c r="D107" s="59">
        <v>0</v>
      </c>
      <c r="E107" s="59">
        <v>64</v>
      </c>
      <c r="F107" s="58">
        <f t="shared" si="5"/>
        <v>64</v>
      </c>
      <c r="G107" s="58">
        <f t="shared" si="4"/>
        <v>6.4000000000000001E-2</v>
      </c>
    </row>
    <row r="108" spans="2:7" ht="20.399999999999999" x14ac:dyDescent="0.3">
      <c r="B108" s="60" t="s">
        <v>87</v>
      </c>
      <c r="C108" s="59">
        <v>42</v>
      </c>
      <c r="D108" s="59">
        <v>16</v>
      </c>
      <c r="E108" s="59">
        <v>0</v>
      </c>
      <c r="F108" s="58">
        <f t="shared" si="5"/>
        <v>58</v>
      </c>
      <c r="G108" s="58">
        <f t="shared" si="4"/>
        <v>5.8000000000000003E-2</v>
      </c>
    </row>
    <row r="109" spans="2:7" ht="23.4" customHeight="1" x14ac:dyDescent="0.3">
      <c r="B109" s="60" t="s">
        <v>96</v>
      </c>
      <c r="C109" s="59">
        <v>40</v>
      </c>
      <c r="D109" s="59">
        <v>0</v>
      </c>
      <c r="E109" s="59">
        <v>0</v>
      </c>
      <c r="F109" s="58">
        <f t="shared" si="5"/>
        <v>40</v>
      </c>
      <c r="G109" s="58">
        <f t="shared" si="4"/>
        <v>0.04</v>
      </c>
    </row>
    <row r="110" spans="2:7" x14ac:dyDescent="0.3">
      <c r="B110" s="60" t="s">
        <v>55</v>
      </c>
      <c r="C110" s="59">
        <v>27</v>
      </c>
      <c r="D110" s="59">
        <v>3.9</v>
      </c>
      <c r="E110" s="59">
        <v>0</v>
      </c>
      <c r="F110" s="58">
        <f t="shared" si="5"/>
        <v>30.9</v>
      </c>
      <c r="G110" s="58">
        <f t="shared" si="4"/>
        <v>3.0899999999999997E-2</v>
      </c>
    </row>
    <row r="111" spans="2:7" ht="20.399999999999999" x14ac:dyDescent="0.3">
      <c r="B111" s="60" t="s">
        <v>59</v>
      </c>
      <c r="C111" s="59">
        <v>0</v>
      </c>
      <c r="D111" s="59">
        <v>0</v>
      </c>
      <c r="E111" s="59">
        <v>21.79</v>
      </c>
      <c r="F111" s="58">
        <f t="shared" si="5"/>
        <v>21.79</v>
      </c>
      <c r="G111" s="58">
        <f t="shared" si="4"/>
        <v>2.179E-2</v>
      </c>
    </row>
    <row r="112" spans="2:7" x14ac:dyDescent="0.3">
      <c r="B112" s="60" t="s">
        <v>98</v>
      </c>
      <c r="C112" s="59">
        <v>0</v>
      </c>
      <c r="D112" s="59">
        <v>15.3</v>
      </c>
      <c r="E112" s="59">
        <v>0</v>
      </c>
      <c r="F112" s="58">
        <f t="shared" si="5"/>
        <v>15.3</v>
      </c>
      <c r="G112" s="58">
        <f t="shared" si="4"/>
        <v>1.5300000000000001E-2</v>
      </c>
    </row>
    <row r="113" spans="2:7" ht="21.6" customHeight="1" x14ac:dyDescent="0.3">
      <c r="B113" s="60" t="s">
        <v>14</v>
      </c>
      <c r="C113" s="59">
        <v>15.04</v>
      </c>
      <c r="D113" s="59">
        <v>0</v>
      </c>
      <c r="E113" s="59">
        <v>0</v>
      </c>
      <c r="F113" s="58">
        <f t="shared" si="5"/>
        <v>15.04</v>
      </c>
      <c r="G113" s="58">
        <f t="shared" si="4"/>
        <v>1.504E-2</v>
      </c>
    </row>
    <row r="114" spans="2:7" ht="40.200000000000003" customHeight="1" x14ac:dyDescent="0.3">
      <c r="B114" s="60" t="s">
        <v>32</v>
      </c>
      <c r="C114" s="59">
        <v>5</v>
      </c>
      <c r="D114" s="59">
        <v>0</v>
      </c>
      <c r="E114" s="59">
        <v>0</v>
      </c>
      <c r="F114" s="58">
        <f t="shared" si="5"/>
        <v>5</v>
      </c>
      <c r="G114" s="58">
        <f t="shared" si="4"/>
        <v>5.0000000000000001E-3</v>
      </c>
    </row>
    <row r="115" spans="2:7" ht="22.2" customHeight="1" x14ac:dyDescent="0.3">
      <c r="B115" s="60" t="s">
        <v>99</v>
      </c>
      <c r="C115" s="59">
        <v>3.4</v>
      </c>
      <c r="D115" s="59">
        <v>0</v>
      </c>
      <c r="E115" s="59">
        <v>0</v>
      </c>
      <c r="F115" s="58">
        <f t="shared" si="5"/>
        <v>3.4</v>
      </c>
      <c r="G115" s="58">
        <f t="shared" si="4"/>
        <v>3.3999999999999998E-3</v>
      </c>
    </row>
    <row r="116" spans="2:7" x14ac:dyDescent="0.3">
      <c r="B116" s="60" t="s">
        <v>33</v>
      </c>
      <c r="C116" s="59">
        <v>0</v>
      </c>
      <c r="D116" s="59">
        <v>0</v>
      </c>
      <c r="E116" s="59">
        <v>0</v>
      </c>
      <c r="F116" s="58">
        <f t="shared" si="5"/>
        <v>0</v>
      </c>
      <c r="G116" s="58">
        <f t="shared" si="4"/>
        <v>0</v>
      </c>
    </row>
    <row r="117" spans="2:7" x14ac:dyDescent="0.3">
      <c r="B117" s="60" t="s">
        <v>46</v>
      </c>
      <c r="C117" s="59">
        <v>0</v>
      </c>
      <c r="D117" s="59">
        <v>0</v>
      </c>
      <c r="E117" s="59">
        <v>0</v>
      </c>
      <c r="F117" s="58">
        <f t="shared" si="5"/>
        <v>0</v>
      </c>
      <c r="G117" s="58">
        <f t="shared" si="4"/>
        <v>0</v>
      </c>
    </row>
  </sheetData>
  <autoFilter ref="B6:G117" xr:uid="{C01E01E8-2AC6-4AA7-9296-45BEA46166BC}">
    <sortState xmlns:xlrd2="http://schemas.microsoft.com/office/spreadsheetml/2017/richdata2" ref="B7:G118">
      <sortCondition descending="1" ref="F6"/>
    </sortState>
  </autoFilter>
  <mergeCells count="1">
    <mergeCell ref="B2:M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7668C-62C9-4D6C-9E0D-7F7404D4EB94}">
  <dimension ref="A1:N24"/>
  <sheetViews>
    <sheetView zoomScale="85" zoomScaleNormal="85" workbookViewId="0"/>
  </sheetViews>
  <sheetFormatPr baseColWidth="10" defaultRowHeight="14.4" x14ac:dyDescent="0.3"/>
  <cols>
    <col min="1" max="1" width="3.77734375" style="1" customWidth="1"/>
    <col min="2" max="2" width="66.33203125" customWidth="1"/>
  </cols>
  <sheetData>
    <row r="1" spans="1:14" s="35" customFormat="1" ht="15" thickBot="1" x14ac:dyDescent="0.35"/>
    <row r="2" spans="1:14" s="35" customFormat="1" ht="14.4" customHeight="1" x14ac:dyDescent="0.3">
      <c r="B2" s="47" t="s">
        <v>582</v>
      </c>
      <c r="C2" s="48"/>
      <c r="D2" s="48"/>
      <c r="E2" s="48"/>
      <c r="F2" s="48"/>
      <c r="G2" s="48"/>
      <c r="H2" s="48"/>
      <c r="I2" s="48"/>
      <c r="J2" s="48"/>
      <c r="K2" s="48"/>
      <c r="L2" s="48"/>
      <c r="M2" s="49"/>
      <c r="N2" s="50"/>
    </row>
    <row r="3" spans="1:14" s="35" customFormat="1" x14ac:dyDescent="0.3">
      <c r="B3" s="51"/>
      <c r="C3" s="61"/>
      <c r="D3" s="61"/>
      <c r="E3" s="61"/>
      <c r="F3" s="61"/>
      <c r="G3" s="61"/>
      <c r="H3" s="61"/>
      <c r="I3" s="61"/>
      <c r="J3" s="61"/>
      <c r="K3" s="61"/>
      <c r="L3" s="61"/>
      <c r="M3" s="52"/>
      <c r="N3" s="50"/>
    </row>
    <row r="4" spans="1:14" s="35" customFormat="1" ht="15" thickBot="1" x14ac:dyDescent="0.35">
      <c r="B4" s="53"/>
      <c r="C4" s="54"/>
      <c r="D4" s="54"/>
      <c r="E4" s="54"/>
      <c r="F4" s="54"/>
      <c r="G4" s="54"/>
      <c r="H4" s="54"/>
      <c r="I4" s="54"/>
      <c r="J4" s="54"/>
      <c r="K4" s="54"/>
      <c r="L4" s="54"/>
      <c r="M4" s="55"/>
      <c r="N4" s="50"/>
    </row>
    <row r="5" spans="1:14" s="35" customFormat="1" x14ac:dyDescent="0.3"/>
    <row r="6" spans="1:14" ht="21.6" x14ac:dyDescent="0.3">
      <c r="A6" s="62"/>
      <c r="B6" s="70" t="s">
        <v>0</v>
      </c>
      <c r="C6" s="70" t="s">
        <v>330</v>
      </c>
      <c r="D6" s="70" t="s">
        <v>331</v>
      </c>
      <c r="E6" s="70" t="s">
        <v>1</v>
      </c>
      <c r="F6" s="69" t="s">
        <v>583</v>
      </c>
      <c r="G6" s="69" t="s">
        <v>584</v>
      </c>
    </row>
    <row r="7" spans="1:14" ht="66" customHeight="1" x14ac:dyDescent="0.3">
      <c r="A7" s="66" t="s">
        <v>350</v>
      </c>
      <c r="B7" s="63" t="s">
        <v>70</v>
      </c>
      <c r="C7" s="64">
        <v>259753.55</v>
      </c>
      <c r="D7" s="64">
        <v>0</v>
      </c>
      <c r="E7" s="64">
        <v>0</v>
      </c>
      <c r="F7" s="65">
        <v>259753.55</v>
      </c>
      <c r="G7" s="65">
        <f>F7/1000</f>
        <v>259.75354999999996</v>
      </c>
    </row>
    <row r="8" spans="1:14" x14ac:dyDescent="0.3">
      <c r="A8" s="66" t="s">
        <v>351</v>
      </c>
      <c r="B8" s="63" t="s">
        <v>52</v>
      </c>
      <c r="C8" s="64">
        <v>92461.26</v>
      </c>
      <c r="D8" s="64">
        <v>0</v>
      </c>
      <c r="E8" s="64">
        <v>0</v>
      </c>
      <c r="F8" s="65">
        <v>92461.26</v>
      </c>
      <c r="G8" s="65">
        <f t="shared" ref="G8:G24" si="0">F8/1000</f>
        <v>92.461259999999996</v>
      </c>
    </row>
    <row r="9" spans="1:14" ht="32.4" x14ac:dyDescent="0.3">
      <c r="A9" s="66" t="s">
        <v>352</v>
      </c>
      <c r="B9" s="63" t="s">
        <v>48</v>
      </c>
      <c r="C9" s="64">
        <v>40134.5</v>
      </c>
      <c r="D9" s="64">
        <v>0.8</v>
      </c>
      <c r="E9" s="64">
        <v>5.2</v>
      </c>
      <c r="F9" s="65">
        <v>40140.5</v>
      </c>
      <c r="G9" s="65">
        <f t="shared" si="0"/>
        <v>40.140500000000003</v>
      </c>
    </row>
    <row r="10" spans="1:14" x14ac:dyDescent="0.3">
      <c r="A10" s="66" t="s">
        <v>355</v>
      </c>
      <c r="B10" s="63" t="s">
        <v>13</v>
      </c>
      <c r="C10" s="64">
        <v>0</v>
      </c>
      <c r="D10" s="64">
        <v>11550</v>
      </c>
      <c r="E10" s="64">
        <v>0</v>
      </c>
      <c r="F10" s="65">
        <v>11550</v>
      </c>
      <c r="G10" s="65">
        <f t="shared" si="0"/>
        <v>11.55</v>
      </c>
    </row>
    <row r="11" spans="1:14" ht="21.6" x14ac:dyDescent="0.3">
      <c r="A11" s="66" t="s">
        <v>356</v>
      </c>
      <c r="B11" s="63" t="s">
        <v>15</v>
      </c>
      <c r="C11" s="64">
        <v>11527.57</v>
      </c>
      <c r="D11" s="64">
        <v>0</v>
      </c>
      <c r="E11" s="64">
        <v>0</v>
      </c>
      <c r="F11" s="65">
        <v>11527.57</v>
      </c>
      <c r="G11" s="65">
        <f t="shared" si="0"/>
        <v>11.527569999999999</v>
      </c>
    </row>
    <row r="12" spans="1:14" x14ac:dyDescent="0.3">
      <c r="A12" s="66" t="s">
        <v>363</v>
      </c>
      <c r="B12" s="63" t="s">
        <v>74</v>
      </c>
      <c r="C12" s="64">
        <v>6289</v>
      </c>
      <c r="D12" s="64">
        <v>0</v>
      </c>
      <c r="E12" s="64">
        <v>0</v>
      </c>
      <c r="F12" s="65">
        <v>6289</v>
      </c>
      <c r="G12" s="65">
        <f t="shared" si="0"/>
        <v>6.2889999999999997</v>
      </c>
    </row>
    <row r="13" spans="1:14" ht="21.6" x14ac:dyDescent="0.3">
      <c r="A13" s="66" t="s">
        <v>357</v>
      </c>
      <c r="B13" s="63" t="s">
        <v>12</v>
      </c>
      <c r="C13" s="64">
        <v>5686.43</v>
      </c>
      <c r="D13" s="64">
        <v>0</v>
      </c>
      <c r="E13" s="64">
        <v>0</v>
      </c>
      <c r="F13" s="65">
        <v>5686.43</v>
      </c>
      <c r="G13" s="65">
        <f t="shared" si="0"/>
        <v>5.6864300000000005</v>
      </c>
    </row>
    <row r="14" spans="1:14" ht="25.2" customHeight="1" x14ac:dyDescent="0.3">
      <c r="A14" s="66" t="s">
        <v>358</v>
      </c>
      <c r="B14" s="63" t="s">
        <v>16</v>
      </c>
      <c r="C14" s="64">
        <v>829.68</v>
      </c>
      <c r="D14" s="64">
        <v>3800</v>
      </c>
      <c r="E14" s="64">
        <v>0</v>
      </c>
      <c r="F14" s="65">
        <v>4629.68</v>
      </c>
      <c r="G14" s="65">
        <f t="shared" si="0"/>
        <v>4.6296800000000005</v>
      </c>
    </row>
    <row r="15" spans="1:14" ht="21.6" x14ac:dyDescent="0.3">
      <c r="A15" s="66" t="s">
        <v>359</v>
      </c>
      <c r="B15" s="63" t="s">
        <v>97</v>
      </c>
      <c r="C15" s="64">
        <v>3240.48</v>
      </c>
      <c r="D15" s="64">
        <v>0</v>
      </c>
      <c r="E15" s="64">
        <v>0</v>
      </c>
      <c r="F15" s="65">
        <v>3240.48</v>
      </c>
      <c r="G15" s="65">
        <f t="shared" si="0"/>
        <v>3.2404799999999998</v>
      </c>
    </row>
    <row r="16" spans="1:14" ht="21.6" x14ac:dyDescent="0.3">
      <c r="A16" s="66" t="s">
        <v>360</v>
      </c>
      <c r="B16" s="63" t="s">
        <v>11</v>
      </c>
      <c r="C16" s="64">
        <v>2390.6999999999998</v>
      </c>
      <c r="D16" s="64">
        <v>1</v>
      </c>
      <c r="E16" s="64">
        <v>0</v>
      </c>
      <c r="F16" s="65">
        <v>2391.6999999999998</v>
      </c>
      <c r="G16" s="65">
        <f t="shared" si="0"/>
        <v>2.3916999999999997</v>
      </c>
    </row>
    <row r="17" spans="1:7" ht="21.6" x14ac:dyDescent="0.3">
      <c r="A17" s="66" t="s">
        <v>361</v>
      </c>
      <c r="B17" s="63" t="s">
        <v>47</v>
      </c>
      <c r="C17" s="64">
        <v>626</v>
      </c>
      <c r="D17" s="64">
        <v>1088.56</v>
      </c>
      <c r="E17" s="64">
        <v>0</v>
      </c>
      <c r="F17" s="65">
        <v>1714.56</v>
      </c>
      <c r="G17" s="65">
        <f t="shared" si="0"/>
        <v>1.7145599999999999</v>
      </c>
    </row>
    <row r="18" spans="1:7" ht="21.6" x14ac:dyDescent="0.3">
      <c r="A18" s="66" t="s">
        <v>362</v>
      </c>
      <c r="B18" s="63" t="s">
        <v>94</v>
      </c>
      <c r="C18" s="64">
        <v>910.83</v>
      </c>
      <c r="D18" s="64">
        <v>23.28</v>
      </c>
      <c r="E18" s="64">
        <v>0</v>
      </c>
      <c r="F18" s="65">
        <v>934.11</v>
      </c>
      <c r="G18" s="65">
        <f t="shared" si="0"/>
        <v>0.93411</v>
      </c>
    </row>
    <row r="19" spans="1:7" ht="21.6" x14ac:dyDescent="0.3">
      <c r="A19" s="66" t="s">
        <v>364</v>
      </c>
      <c r="B19" s="63" t="s">
        <v>95</v>
      </c>
      <c r="C19" s="64">
        <v>290.93</v>
      </c>
      <c r="D19" s="64">
        <v>20.239999999999998</v>
      </c>
      <c r="E19" s="64">
        <v>0</v>
      </c>
      <c r="F19" s="65">
        <v>311.17</v>
      </c>
      <c r="G19" s="65">
        <f t="shared" si="0"/>
        <v>0.31117</v>
      </c>
    </row>
    <row r="20" spans="1:7" ht="21.6" x14ac:dyDescent="0.3">
      <c r="A20" s="66" t="s">
        <v>365</v>
      </c>
      <c r="B20" s="63" t="s">
        <v>34</v>
      </c>
      <c r="C20" s="64">
        <v>177.75</v>
      </c>
      <c r="D20" s="64">
        <v>0</v>
      </c>
      <c r="E20" s="64">
        <v>0</v>
      </c>
      <c r="F20" s="65">
        <v>177.75</v>
      </c>
      <c r="G20" s="65">
        <f t="shared" si="0"/>
        <v>0.17774999999999999</v>
      </c>
    </row>
    <row r="21" spans="1:7" ht="21.6" x14ac:dyDescent="0.3">
      <c r="A21" s="66" t="s">
        <v>354</v>
      </c>
      <c r="B21" s="63" t="s">
        <v>96</v>
      </c>
      <c r="C21" s="64">
        <v>40</v>
      </c>
      <c r="D21" s="64">
        <v>0</v>
      </c>
      <c r="E21" s="64">
        <v>0</v>
      </c>
      <c r="F21" s="65">
        <v>40</v>
      </c>
      <c r="G21" s="65">
        <f t="shared" si="0"/>
        <v>0.04</v>
      </c>
    </row>
    <row r="22" spans="1:7" ht="22.2" customHeight="1" x14ac:dyDescent="0.3">
      <c r="A22" s="66" t="s">
        <v>366</v>
      </c>
      <c r="B22" s="63" t="s">
        <v>98</v>
      </c>
      <c r="C22" s="64">
        <v>0</v>
      </c>
      <c r="D22" s="64">
        <v>15.3</v>
      </c>
      <c r="E22" s="64">
        <v>0</v>
      </c>
      <c r="F22" s="65">
        <v>15.3</v>
      </c>
      <c r="G22" s="65">
        <f t="shared" si="0"/>
        <v>1.5300000000000001E-2</v>
      </c>
    </row>
    <row r="23" spans="1:7" ht="21.6" x14ac:dyDescent="0.3">
      <c r="A23" s="66" t="s">
        <v>353</v>
      </c>
      <c r="B23" s="63" t="s">
        <v>14</v>
      </c>
      <c r="C23" s="64">
        <v>15.04</v>
      </c>
      <c r="D23" s="64">
        <v>0</v>
      </c>
      <c r="E23" s="64">
        <v>0</v>
      </c>
      <c r="F23" s="65">
        <v>15.04</v>
      </c>
      <c r="G23" s="65">
        <f t="shared" si="0"/>
        <v>1.504E-2</v>
      </c>
    </row>
    <row r="24" spans="1:7" ht="56.4" customHeight="1" x14ac:dyDescent="0.3">
      <c r="A24" s="66" t="s">
        <v>367</v>
      </c>
      <c r="B24" s="63" t="s">
        <v>32</v>
      </c>
      <c r="C24" s="64">
        <v>5</v>
      </c>
      <c r="D24" s="64">
        <v>0</v>
      </c>
      <c r="E24" s="64">
        <v>0</v>
      </c>
      <c r="F24" s="65">
        <v>5</v>
      </c>
      <c r="G24" s="65">
        <f t="shared" si="0"/>
        <v>5.0000000000000001E-3</v>
      </c>
    </row>
  </sheetData>
  <autoFilter ref="B6:F6" xr:uid="{91F7668C-62C9-4D6C-9E0D-7F7404D4EB94}">
    <sortState xmlns:xlrd2="http://schemas.microsoft.com/office/spreadsheetml/2017/richdata2" ref="B7:F24">
      <sortCondition descending="1" ref="F6"/>
    </sortState>
  </autoFilter>
  <mergeCells count="1">
    <mergeCell ref="B2:M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E7CFB-EECB-4479-8437-6F1685AF4A48}">
  <dimension ref="A1:N164"/>
  <sheetViews>
    <sheetView zoomScale="85" zoomScaleNormal="85" workbookViewId="0"/>
  </sheetViews>
  <sheetFormatPr baseColWidth="10" defaultRowHeight="14.4" x14ac:dyDescent="0.3"/>
  <cols>
    <col min="1" max="1" width="4" style="46" bestFit="1" customWidth="1"/>
    <col min="2" max="2" width="70.77734375" customWidth="1"/>
    <col min="5" max="5" width="8.77734375" customWidth="1"/>
    <col min="6" max="6" width="7.88671875" style="1" customWidth="1"/>
  </cols>
  <sheetData>
    <row r="1" spans="1:14" s="35" customFormat="1" ht="15" thickBot="1" x14ac:dyDescent="0.35">
      <c r="A1" s="71"/>
    </row>
    <row r="2" spans="1:14" s="35" customFormat="1" ht="14.4" customHeight="1" x14ac:dyDescent="0.3">
      <c r="A2" s="71"/>
      <c r="B2" s="47" t="s">
        <v>582</v>
      </c>
      <c r="C2" s="48"/>
      <c r="D2" s="48"/>
      <c r="E2" s="48"/>
      <c r="F2" s="48"/>
      <c r="G2" s="48"/>
      <c r="H2" s="48"/>
      <c r="I2" s="48"/>
      <c r="J2" s="48"/>
      <c r="K2" s="48"/>
      <c r="L2" s="48"/>
      <c r="M2" s="49"/>
      <c r="N2" s="50"/>
    </row>
    <row r="3" spans="1:14" s="35" customFormat="1" x14ac:dyDescent="0.3">
      <c r="A3" s="71"/>
      <c r="B3" s="51"/>
      <c r="C3" s="61"/>
      <c r="D3" s="61"/>
      <c r="E3" s="61"/>
      <c r="F3" s="61"/>
      <c r="G3" s="61"/>
      <c r="H3" s="61"/>
      <c r="I3" s="61"/>
      <c r="J3" s="61"/>
      <c r="K3" s="61"/>
      <c r="L3" s="61"/>
      <c r="M3" s="52"/>
      <c r="N3" s="50"/>
    </row>
    <row r="4" spans="1:14" s="35" customFormat="1" ht="15" thickBot="1" x14ac:dyDescent="0.35">
      <c r="A4" s="71"/>
      <c r="B4" s="53"/>
      <c r="C4" s="54"/>
      <c r="D4" s="54"/>
      <c r="E4" s="54"/>
      <c r="F4" s="54"/>
      <c r="G4" s="54"/>
      <c r="H4" s="54"/>
      <c r="I4" s="54"/>
      <c r="J4" s="54"/>
      <c r="K4" s="54"/>
      <c r="L4" s="54"/>
      <c r="M4" s="55"/>
      <c r="N4" s="50"/>
    </row>
    <row r="5" spans="1:14" s="35" customFormat="1" x14ac:dyDescent="0.3">
      <c r="A5" s="71"/>
    </row>
    <row r="6" spans="1:14" ht="21.6" x14ac:dyDescent="0.3">
      <c r="B6" s="70" t="s">
        <v>254</v>
      </c>
      <c r="C6" s="70" t="s">
        <v>330</v>
      </c>
      <c r="D6" s="70" t="s">
        <v>331</v>
      </c>
      <c r="E6" s="70" t="s">
        <v>1</v>
      </c>
      <c r="F6" s="70" t="s">
        <v>583</v>
      </c>
      <c r="G6" s="70" t="s">
        <v>584</v>
      </c>
    </row>
    <row r="7" spans="1:14" x14ac:dyDescent="0.3">
      <c r="B7" s="73" t="s">
        <v>4</v>
      </c>
      <c r="C7" s="74">
        <v>14728866.039999999</v>
      </c>
      <c r="D7" s="74">
        <v>2546499.71</v>
      </c>
      <c r="E7" s="74">
        <v>620.09</v>
      </c>
      <c r="F7" s="72">
        <f t="shared" ref="F7:F38" si="0">SUM(C7:E7)</f>
        <v>17275985.84</v>
      </c>
      <c r="G7" s="72">
        <f>F7/1000</f>
        <v>17275.985840000001</v>
      </c>
    </row>
    <row r="8" spans="1:14" s="2" customFormat="1" x14ac:dyDescent="0.3">
      <c r="A8" s="46">
        <v>2720</v>
      </c>
      <c r="B8" s="75" t="s">
        <v>174</v>
      </c>
      <c r="C8" s="76">
        <v>4618063.7</v>
      </c>
      <c r="D8" s="76">
        <v>4217</v>
      </c>
      <c r="E8" s="74">
        <v>0</v>
      </c>
      <c r="F8" s="72">
        <f t="shared" si="0"/>
        <v>4622280.7</v>
      </c>
      <c r="G8" s="72">
        <f t="shared" ref="G8:G71" si="1">F8/1000</f>
        <v>4622.2807000000003</v>
      </c>
    </row>
    <row r="9" spans="1:14" s="2" customFormat="1" x14ac:dyDescent="0.3">
      <c r="A9" s="46">
        <v>2410</v>
      </c>
      <c r="B9" s="75" t="s">
        <v>164</v>
      </c>
      <c r="C9" s="76">
        <v>3530053.4</v>
      </c>
      <c r="D9" s="76">
        <v>31964</v>
      </c>
      <c r="E9" s="74">
        <v>0</v>
      </c>
      <c r="F9" s="72">
        <f t="shared" si="0"/>
        <v>3562017.4</v>
      </c>
      <c r="G9" s="72">
        <f t="shared" si="1"/>
        <v>3562.0173999999997</v>
      </c>
    </row>
    <row r="10" spans="1:14" s="2" customFormat="1" x14ac:dyDescent="0.3">
      <c r="A10" s="46">
        <v>8610</v>
      </c>
      <c r="B10" s="75" t="s">
        <v>244</v>
      </c>
      <c r="C10" s="76">
        <v>801178.28</v>
      </c>
      <c r="D10" s="76">
        <v>21493.21</v>
      </c>
      <c r="E10" s="74">
        <v>86</v>
      </c>
      <c r="F10" s="72">
        <f t="shared" si="0"/>
        <v>822757.49</v>
      </c>
      <c r="G10" s="72">
        <f t="shared" si="1"/>
        <v>822.75748999999996</v>
      </c>
    </row>
    <row r="11" spans="1:14" s="2" customFormat="1" x14ac:dyDescent="0.3">
      <c r="A11" s="46">
        <v>2599</v>
      </c>
      <c r="B11" s="75" t="s">
        <v>261</v>
      </c>
      <c r="C11" s="76">
        <v>745183.61</v>
      </c>
      <c r="D11" s="76">
        <v>4696.8</v>
      </c>
      <c r="E11" s="74">
        <v>0</v>
      </c>
      <c r="F11" s="72">
        <f t="shared" si="0"/>
        <v>749880.41</v>
      </c>
      <c r="G11" s="72">
        <f t="shared" si="1"/>
        <v>749.88040999999998</v>
      </c>
    </row>
    <row r="12" spans="1:14" s="2" customFormat="1" x14ac:dyDescent="0.3">
      <c r="A12" s="46">
        <v>2432</v>
      </c>
      <c r="B12" s="75" t="s">
        <v>167</v>
      </c>
      <c r="C12" s="76">
        <v>432518.42</v>
      </c>
      <c r="D12" s="76">
        <v>141631</v>
      </c>
      <c r="E12" s="74">
        <v>0</v>
      </c>
      <c r="F12" s="72">
        <f t="shared" si="0"/>
        <v>574149.41999999993</v>
      </c>
      <c r="G12" s="72">
        <f t="shared" si="1"/>
        <v>574.14941999999996</v>
      </c>
    </row>
    <row r="13" spans="1:14" s="2" customFormat="1" x14ac:dyDescent="0.3">
      <c r="A13" s="46">
        <v>4731</v>
      </c>
      <c r="B13" s="75" t="s">
        <v>213</v>
      </c>
      <c r="C13" s="76">
        <v>85720.14</v>
      </c>
      <c r="D13" s="76">
        <v>435374.52</v>
      </c>
      <c r="E13" s="74">
        <v>0</v>
      </c>
      <c r="F13" s="72">
        <f t="shared" si="0"/>
        <v>521094.66000000003</v>
      </c>
      <c r="G13" s="72">
        <f t="shared" si="1"/>
        <v>521.09465999999998</v>
      </c>
    </row>
    <row r="14" spans="1:14" s="2" customFormat="1" ht="21.6" x14ac:dyDescent="0.3">
      <c r="A14" s="46">
        <v>2100</v>
      </c>
      <c r="B14" s="75" t="s">
        <v>155</v>
      </c>
      <c r="C14" s="76">
        <v>414177.35</v>
      </c>
      <c r="D14" s="76">
        <v>92609.16</v>
      </c>
      <c r="E14" s="74">
        <v>0</v>
      </c>
      <c r="F14" s="72">
        <f t="shared" si="0"/>
        <v>506786.51</v>
      </c>
      <c r="G14" s="72">
        <f t="shared" si="1"/>
        <v>506.78651000000002</v>
      </c>
    </row>
    <row r="15" spans="1:14" s="2" customFormat="1" x14ac:dyDescent="0.3">
      <c r="A15" s="46" t="s">
        <v>368</v>
      </c>
      <c r="B15" s="75" t="s">
        <v>115</v>
      </c>
      <c r="C15" s="76">
        <v>313051.40000000002</v>
      </c>
      <c r="D15" s="76">
        <v>162526.20000000001</v>
      </c>
      <c r="E15" s="74">
        <v>0</v>
      </c>
      <c r="F15" s="72">
        <f t="shared" si="0"/>
        <v>475577.60000000003</v>
      </c>
      <c r="G15" s="72">
        <f t="shared" si="1"/>
        <v>475.57760000000002</v>
      </c>
    </row>
    <row r="16" spans="1:14" s="2" customFormat="1" x14ac:dyDescent="0.3">
      <c r="A16" s="46">
        <v>2229</v>
      </c>
      <c r="B16" s="75" t="s">
        <v>259</v>
      </c>
      <c r="C16" s="76">
        <v>98406.720000000001</v>
      </c>
      <c r="D16" s="76">
        <v>233763.5</v>
      </c>
      <c r="E16" s="74">
        <v>0</v>
      </c>
      <c r="F16" s="72">
        <f t="shared" si="0"/>
        <v>332170.21999999997</v>
      </c>
      <c r="G16" s="72">
        <f t="shared" si="1"/>
        <v>332.17021999999997</v>
      </c>
    </row>
    <row r="17" spans="1:7" s="2" customFormat="1" x14ac:dyDescent="0.3">
      <c r="A17" s="46">
        <v>3822</v>
      </c>
      <c r="B17" s="75" t="s">
        <v>190</v>
      </c>
      <c r="C17" s="76">
        <v>274290</v>
      </c>
      <c r="D17" s="76">
        <v>40022.15</v>
      </c>
      <c r="E17" s="74">
        <v>0</v>
      </c>
      <c r="F17" s="72">
        <f t="shared" si="0"/>
        <v>314312.15000000002</v>
      </c>
      <c r="G17" s="72">
        <f t="shared" si="1"/>
        <v>314.31215000000003</v>
      </c>
    </row>
    <row r="18" spans="1:7" x14ac:dyDescent="0.3">
      <c r="B18" s="75" t="s">
        <v>131</v>
      </c>
      <c r="C18" s="74">
        <v>177487.12</v>
      </c>
      <c r="D18" s="74">
        <v>108562.28</v>
      </c>
      <c r="E18" s="74">
        <v>0</v>
      </c>
      <c r="F18" s="72">
        <f t="shared" si="0"/>
        <v>286049.40000000002</v>
      </c>
      <c r="G18" s="72">
        <f t="shared" si="1"/>
        <v>286.04940000000005</v>
      </c>
    </row>
    <row r="19" spans="1:7" ht="21.6" x14ac:dyDescent="0.3">
      <c r="B19" s="75" t="s">
        <v>209</v>
      </c>
      <c r="C19" s="74">
        <v>253731.7</v>
      </c>
      <c r="D19" s="74">
        <v>18028.599999999999</v>
      </c>
      <c r="E19" s="74">
        <v>0</v>
      </c>
      <c r="F19" s="72">
        <f t="shared" si="0"/>
        <v>271760.3</v>
      </c>
      <c r="G19" s="72">
        <f t="shared" si="1"/>
        <v>271.76029999999997</v>
      </c>
    </row>
    <row r="20" spans="1:7" x14ac:dyDescent="0.3">
      <c r="B20" s="75" t="s">
        <v>245</v>
      </c>
      <c r="C20" s="74">
        <v>234369.9</v>
      </c>
      <c r="D20" s="74">
        <v>10865.76</v>
      </c>
      <c r="E20" s="74">
        <v>21.6</v>
      </c>
      <c r="F20" s="72">
        <f t="shared" si="0"/>
        <v>245257.26</v>
      </c>
      <c r="G20" s="72">
        <f t="shared" si="1"/>
        <v>245.25726</v>
      </c>
    </row>
    <row r="21" spans="1:7" x14ac:dyDescent="0.3">
      <c r="B21" s="75" t="s">
        <v>146</v>
      </c>
      <c r="C21" s="74">
        <v>181682.72</v>
      </c>
      <c r="D21" s="74">
        <v>42877.17</v>
      </c>
      <c r="E21" s="74">
        <v>0</v>
      </c>
      <c r="F21" s="72">
        <f t="shared" si="0"/>
        <v>224559.89</v>
      </c>
      <c r="G21" s="72">
        <f t="shared" si="1"/>
        <v>224.55989000000002</v>
      </c>
    </row>
    <row r="22" spans="1:7" ht="22.2" customHeight="1" x14ac:dyDescent="0.3">
      <c r="B22" s="75" t="s">
        <v>138</v>
      </c>
      <c r="C22" s="74">
        <v>187471</v>
      </c>
      <c r="D22" s="74">
        <v>29760</v>
      </c>
      <c r="E22" s="74">
        <v>0</v>
      </c>
      <c r="F22" s="72">
        <f t="shared" si="0"/>
        <v>217231</v>
      </c>
      <c r="G22" s="72">
        <f t="shared" si="1"/>
        <v>217.23099999999999</v>
      </c>
    </row>
    <row r="23" spans="1:7" ht="22.8" customHeight="1" x14ac:dyDescent="0.3">
      <c r="B23" s="75" t="s">
        <v>154</v>
      </c>
      <c r="C23" s="74">
        <v>183940.71</v>
      </c>
      <c r="D23" s="74">
        <v>33013.21</v>
      </c>
      <c r="E23" s="74">
        <v>0</v>
      </c>
      <c r="F23" s="72">
        <f t="shared" si="0"/>
        <v>216953.91999999998</v>
      </c>
      <c r="G23" s="72">
        <f t="shared" si="1"/>
        <v>216.95391999999998</v>
      </c>
    </row>
    <row r="24" spans="1:7" x14ac:dyDescent="0.3">
      <c r="B24" s="75" t="s">
        <v>200</v>
      </c>
      <c r="C24" s="74">
        <v>175078.02</v>
      </c>
      <c r="D24" s="74">
        <v>36398.75</v>
      </c>
      <c r="E24" s="74">
        <v>0</v>
      </c>
      <c r="F24" s="72">
        <f t="shared" si="0"/>
        <v>211476.77</v>
      </c>
      <c r="G24" s="72">
        <f t="shared" si="1"/>
        <v>211.47676999999999</v>
      </c>
    </row>
    <row r="25" spans="1:7" x14ac:dyDescent="0.3">
      <c r="B25" s="75" t="s">
        <v>217</v>
      </c>
      <c r="C25" s="74">
        <v>96953.07</v>
      </c>
      <c r="D25" s="74">
        <v>109439.75</v>
      </c>
      <c r="E25" s="74">
        <v>0</v>
      </c>
      <c r="F25" s="72">
        <f t="shared" si="0"/>
        <v>206392.82</v>
      </c>
      <c r="G25" s="72">
        <f t="shared" si="1"/>
        <v>206.39282</v>
      </c>
    </row>
    <row r="26" spans="1:7" x14ac:dyDescent="0.3">
      <c r="B26" s="75" t="s">
        <v>210</v>
      </c>
      <c r="C26" s="74">
        <v>192232.8</v>
      </c>
      <c r="D26" s="74">
        <v>3530</v>
      </c>
      <c r="E26" s="74">
        <v>0</v>
      </c>
      <c r="F26" s="72">
        <f t="shared" si="0"/>
        <v>195762.8</v>
      </c>
      <c r="G26" s="72">
        <f t="shared" si="1"/>
        <v>195.7628</v>
      </c>
    </row>
    <row r="27" spans="1:7" x14ac:dyDescent="0.3">
      <c r="B27" s="75" t="s">
        <v>262</v>
      </c>
      <c r="C27" s="74">
        <v>29842.14</v>
      </c>
      <c r="D27" s="74">
        <v>121383</v>
      </c>
      <c r="E27" s="74">
        <v>0</v>
      </c>
      <c r="F27" s="72">
        <f t="shared" si="0"/>
        <v>151225.14000000001</v>
      </c>
      <c r="G27" s="72">
        <f t="shared" si="1"/>
        <v>151.22514000000001</v>
      </c>
    </row>
    <row r="28" spans="1:7" x14ac:dyDescent="0.3">
      <c r="B28" s="75" t="s">
        <v>149</v>
      </c>
      <c r="C28" s="74">
        <v>94711.8</v>
      </c>
      <c r="D28" s="74">
        <v>44465.5</v>
      </c>
      <c r="E28" s="74">
        <v>0</v>
      </c>
      <c r="F28" s="72">
        <f t="shared" si="0"/>
        <v>139177.29999999999</v>
      </c>
      <c r="G28" s="72">
        <f t="shared" si="1"/>
        <v>139.1773</v>
      </c>
    </row>
    <row r="29" spans="1:7" x14ac:dyDescent="0.3">
      <c r="B29" s="75" t="s">
        <v>257</v>
      </c>
      <c r="C29" s="74">
        <v>97301.01</v>
      </c>
      <c r="D29" s="74">
        <v>36187.24</v>
      </c>
      <c r="E29" s="74">
        <v>0</v>
      </c>
      <c r="F29" s="72">
        <f t="shared" si="0"/>
        <v>133488.25</v>
      </c>
      <c r="G29" s="72">
        <f t="shared" si="1"/>
        <v>133.48824999999999</v>
      </c>
    </row>
    <row r="30" spans="1:7" x14ac:dyDescent="0.3">
      <c r="B30" s="75" t="s">
        <v>148</v>
      </c>
      <c r="C30" s="74">
        <v>29754.06</v>
      </c>
      <c r="D30" s="74">
        <v>86770.4</v>
      </c>
      <c r="E30" s="74">
        <v>0</v>
      </c>
      <c r="F30" s="72">
        <f t="shared" si="0"/>
        <v>116524.45999999999</v>
      </c>
      <c r="G30" s="72">
        <f t="shared" si="1"/>
        <v>116.52445999999999</v>
      </c>
    </row>
    <row r="31" spans="1:7" ht="21.6" x14ac:dyDescent="0.3">
      <c r="B31" s="75" t="s">
        <v>214</v>
      </c>
      <c r="C31" s="74">
        <v>9866.1</v>
      </c>
      <c r="D31" s="74">
        <v>103116.5</v>
      </c>
      <c r="E31" s="74">
        <v>0</v>
      </c>
      <c r="F31" s="72">
        <f t="shared" si="0"/>
        <v>112982.6</v>
      </c>
      <c r="G31" s="72">
        <f t="shared" si="1"/>
        <v>112.98260000000001</v>
      </c>
    </row>
    <row r="32" spans="1:7" x14ac:dyDescent="0.3">
      <c r="B32" s="75" t="s">
        <v>150</v>
      </c>
      <c r="C32" s="74">
        <v>108069.65</v>
      </c>
      <c r="D32" s="74">
        <v>3948.13</v>
      </c>
      <c r="E32" s="74">
        <v>0</v>
      </c>
      <c r="F32" s="72">
        <f t="shared" si="0"/>
        <v>112017.78</v>
      </c>
      <c r="G32" s="72">
        <f t="shared" si="1"/>
        <v>112.01778</v>
      </c>
    </row>
    <row r="33" spans="2:7" x14ac:dyDescent="0.3">
      <c r="B33" s="75" t="s">
        <v>207</v>
      </c>
      <c r="C33" s="74">
        <v>38768.5</v>
      </c>
      <c r="D33" s="74">
        <v>72681</v>
      </c>
      <c r="E33" s="74">
        <v>0</v>
      </c>
      <c r="F33" s="72">
        <f t="shared" si="0"/>
        <v>111449.5</v>
      </c>
      <c r="G33" s="72">
        <f t="shared" si="1"/>
        <v>111.4495</v>
      </c>
    </row>
    <row r="34" spans="2:7" x14ac:dyDescent="0.3">
      <c r="B34" s="75" t="s">
        <v>159</v>
      </c>
      <c r="C34" s="74">
        <v>72965.899999999994</v>
      </c>
      <c r="D34" s="74">
        <v>26626</v>
      </c>
      <c r="E34" s="74">
        <v>0</v>
      </c>
      <c r="F34" s="72">
        <f t="shared" si="0"/>
        <v>99591.9</v>
      </c>
      <c r="G34" s="72">
        <f t="shared" si="1"/>
        <v>99.591899999999995</v>
      </c>
    </row>
    <row r="35" spans="2:7" ht="22.8" customHeight="1" x14ac:dyDescent="0.3">
      <c r="B35" s="75" t="s">
        <v>225</v>
      </c>
      <c r="C35" s="74">
        <v>83617</v>
      </c>
      <c r="D35" s="74">
        <v>6826</v>
      </c>
      <c r="E35" s="74">
        <v>0</v>
      </c>
      <c r="F35" s="72">
        <f t="shared" si="0"/>
        <v>90443</v>
      </c>
      <c r="G35" s="72">
        <f t="shared" si="1"/>
        <v>90.442999999999998</v>
      </c>
    </row>
    <row r="36" spans="2:7" x14ac:dyDescent="0.3">
      <c r="B36" s="75" t="s">
        <v>156</v>
      </c>
      <c r="C36" s="74">
        <v>54067</v>
      </c>
      <c r="D36" s="74">
        <v>30079</v>
      </c>
      <c r="E36" s="74">
        <v>0</v>
      </c>
      <c r="F36" s="72">
        <f t="shared" si="0"/>
        <v>84146</v>
      </c>
      <c r="G36" s="72">
        <f t="shared" si="1"/>
        <v>84.146000000000001</v>
      </c>
    </row>
    <row r="37" spans="2:7" x14ac:dyDescent="0.3">
      <c r="B37" s="75" t="s">
        <v>253</v>
      </c>
      <c r="C37" s="74">
        <v>80446</v>
      </c>
      <c r="D37" s="74">
        <v>86.9</v>
      </c>
      <c r="E37" s="74">
        <v>0</v>
      </c>
      <c r="F37" s="72">
        <f t="shared" si="0"/>
        <v>80532.899999999994</v>
      </c>
      <c r="G37" s="72">
        <f t="shared" si="1"/>
        <v>80.532899999999998</v>
      </c>
    </row>
    <row r="38" spans="2:7" x14ac:dyDescent="0.3">
      <c r="B38" s="75" t="s">
        <v>198</v>
      </c>
      <c r="C38" s="74">
        <v>9281</v>
      </c>
      <c r="D38" s="74">
        <v>53701.9</v>
      </c>
      <c r="E38" s="74">
        <v>0</v>
      </c>
      <c r="F38" s="72">
        <f t="shared" si="0"/>
        <v>62982.9</v>
      </c>
      <c r="G38" s="72">
        <f t="shared" si="1"/>
        <v>62.982900000000001</v>
      </c>
    </row>
    <row r="39" spans="2:7" x14ac:dyDescent="0.3">
      <c r="B39" s="75" t="s">
        <v>153</v>
      </c>
      <c r="C39" s="74">
        <v>61640.5</v>
      </c>
      <c r="D39" s="74">
        <v>422.5</v>
      </c>
      <c r="E39" s="74">
        <v>0</v>
      </c>
      <c r="F39" s="72">
        <f t="shared" ref="F39:F70" si="2">SUM(C39:E39)</f>
        <v>62063</v>
      </c>
      <c r="G39" s="72">
        <f t="shared" si="1"/>
        <v>62.063000000000002</v>
      </c>
    </row>
    <row r="40" spans="2:7" x14ac:dyDescent="0.3">
      <c r="B40" s="75" t="s">
        <v>162</v>
      </c>
      <c r="C40" s="74">
        <v>54095.9</v>
      </c>
      <c r="D40" s="74">
        <v>3489</v>
      </c>
      <c r="E40" s="74">
        <v>0</v>
      </c>
      <c r="F40" s="72">
        <f t="shared" si="2"/>
        <v>57584.9</v>
      </c>
      <c r="G40" s="72">
        <f t="shared" si="1"/>
        <v>57.584900000000005</v>
      </c>
    </row>
    <row r="41" spans="2:7" x14ac:dyDescent="0.3">
      <c r="B41" s="75" t="s">
        <v>151</v>
      </c>
      <c r="C41" s="74">
        <v>55506.45</v>
      </c>
      <c r="D41" s="74">
        <v>1788.4</v>
      </c>
      <c r="E41" s="74">
        <v>0</v>
      </c>
      <c r="F41" s="72">
        <f t="shared" si="2"/>
        <v>57294.85</v>
      </c>
      <c r="G41" s="72">
        <f t="shared" si="1"/>
        <v>57.294849999999997</v>
      </c>
    </row>
    <row r="42" spans="2:7" x14ac:dyDescent="0.3">
      <c r="B42" s="75" t="s">
        <v>218</v>
      </c>
      <c r="C42" s="74">
        <v>38362.839999999997</v>
      </c>
      <c r="D42" s="74">
        <v>15286.04</v>
      </c>
      <c r="E42" s="74">
        <v>0</v>
      </c>
      <c r="F42" s="72">
        <f t="shared" si="2"/>
        <v>53648.88</v>
      </c>
      <c r="G42" s="72">
        <f t="shared" si="1"/>
        <v>53.648879999999998</v>
      </c>
    </row>
    <row r="43" spans="2:7" x14ac:dyDescent="0.3">
      <c r="B43" s="75" t="s">
        <v>211</v>
      </c>
      <c r="C43" s="74">
        <v>49017.9</v>
      </c>
      <c r="D43" s="74">
        <v>2780.2</v>
      </c>
      <c r="E43" s="74">
        <v>0</v>
      </c>
      <c r="F43" s="72">
        <f t="shared" si="2"/>
        <v>51798.1</v>
      </c>
      <c r="G43" s="72">
        <f t="shared" si="1"/>
        <v>51.798099999999998</v>
      </c>
    </row>
    <row r="44" spans="2:7" x14ac:dyDescent="0.3">
      <c r="B44" s="75" t="s">
        <v>135</v>
      </c>
      <c r="C44" s="74">
        <v>38351.699999999997</v>
      </c>
      <c r="D44" s="74">
        <v>13065.8</v>
      </c>
      <c r="E44" s="74">
        <v>173.8</v>
      </c>
      <c r="F44" s="72">
        <f t="shared" si="2"/>
        <v>51591.3</v>
      </c>
      <c r="G44" s="72">
        <f t="shared" si="1"/>
        <v>51.591300000000004</v>
      </c>
    </row>
    <row r="45" spans="2:7" x14ac:dyDescent="0.3">
      <c r="B45" s="75" t="s">
        <v>216</v>
      </c>
      <c r="C45" s="74">
        <v>50302.7</v>
      </c>
      <c r="D45" s="74">
        <v>0</v>
      </c>
      <c r="E45" s="74">
        <v>0</v>
      </c>
      <c r="F45" s="72">
        <f t="shared" si="2"/>
        <v>50302.7</v>
      </c>
      <c r="G45" s="72">
        <f t="shared" si="1"/>
        <v>50.302699999999994</v>
      </c>
    </row>
    <row r="46" spans="2:7" x14ac:dyDescent="0.3">
      <c r="B46" s="75" t="s">
        <v>238</v>
      </c>
      <c r="C46" s="74">
        <v>0</v>
      </c>
      <c r="D46" s="74">
        <v>45987.6</v>
      </c>
      <c r="E46" s="74">
        <v>0</v>
      </c>
      <c r="F46" s="72">
        <f t="shared" si="2"/>
        <v>45987.6</v>
      </c>
      <c r="G46" s="72">
        <f t="shared" si="1"/>
        <v>45.9876</v>
      </c>
    </row>
    <row r="47" spans="2:7" x14ac:dyDescent="0.3">
      <c r="B47" s="75" t="s">
        <v>199</v>
      </c>
      <c r="C47" s="74">
        <v>13892.1</v>
      </c>
      <c r="D47" s="74">
        <v>31974.3</v>
      </c>
      <c r="E47" s="74">
        <v>0</v>
      </c>
      <c r="F47" s="72">
        <f t="shared" si="2"/>
        <v>45866.400000000001</v>
      </c>
      <c r="G47" s="72">
        <f t="shared" si="1"/>
        <v>45.866399999999999</v>
      </c>
    </row>
    <row r="48" spans="2:7" x14ac:dyDescent="0.3">
      <c r="B48" s="75" t="s">
        <v>188</v>
      </c>
      <c r="C48" s="74">
        <v>20402.55</v>
      </c>
      <c r="D48" s="74">
        <v>24921.3</v>
      </c>
      <c r="E48" s="74">
        <v>0</v>
      </c>
      <c r="F48" s="72">
        <f t="shared" si="2"/>
        <v>45323.85</v>
      </c>
      <c r="G48" s="72">
        <f t="shared" si="1"/>
        <v>45.32385</v>
      </c>
    </row>
    <row r="49" spans="2:7" x14ac:dyDescent="0.3">
      <c r="B49" s="75" t="s">
        <v>247</v>
      </c>
      <c r="C49" s="74">
        <v>40585.040000000001</v>
      </c>
      <c r="D49" s="74">
        <v>2905.69</v>
      </c>
      <c r="E49" s="74">
        <v>0</v>
      </c>
      <c r="F49" s="72">
        <f t="shared" si="2"/>
        <v>43490.73</v>
      </c>
      <c r="G49" s="72">
        <f t="shared" si="1"/>
        <v>43.490730000000006</v>
      </c>
    </row>
    <row r="50" spans="2:7" x14ac:dyDescent="0.3">
      <c r="B50" s="75" t="s">
        <v>206</v>
      </c>
      <c r="C50" s="74">
        <v>21833</v>
      </c>
      <c r="D50" s="74">
        <v>20233</v>
      </c>
      <c r="E50" s="74">
        <v>0</v>
      </c>
      <c r="F50" s="72">
        <f t="shared" si="2"/>
        <v>42066</v>
      </c>
      <c r="G50" s="72">
        <f t="shared" si="1"/>
        <v>42.066000000000003</v>
      </c>
    </row>
    <row r="51" spans="2:7" ht="21.6" x14ac:dyDescent="0.3">
      <c r="B51" s="75" t="s">
        <v>169</v>
      </c>
      <c r="C51" s="74">
        <v>28380.400000000001</v>
      </c>
      <c r="D51" s="74">
        <v>13454</v>
      </c>
      <c r="E51" s="74">
        <v>0</v>
      </c>
      <c r="F51" s="72">
        <f t="shared" si="2"/>
        <v>41834.400000000001</v>
      </c>
      <c r="G51" s="72">
        <f t="shared" si="1"/>
        <v>41.834400000000002</v>
      </c>
    </row>
    <row r="52" spans="2:7" x14ac:dyDescent="0.3">
      <c r="B52" s="75" t="s">
        <v>178</v>
      </c>
      <c r="C52" s="74">
        <v>36516.300000000003</v>
      </c>
      <c r="D52" s="74">
        <v>2288.6999999999998</v>
      </c>
      <c r="E52" s="74">
        <v>0</v>
      </c>
      <c r="F52" s="72">
        <f t="shared" si="2"/>
        <v>38805</v>
      </c>
      <c r="G52" s="72">
        <f t="shared" si="1"/>
        <v>38.805</v>
      </c>
    </row>
    <row r="53" spans="2:7" x14ac:dyDescent="0.3">
      <c r="B53" s="75" t="s">
        <v>255</v>
      </c>
      <c r="C53" s="74">
        <v>28860.16</v>
      </c>
      <c r="D53" s="74">
        <v>9523.4599999999991</v>
      </c>
      <c r="E53" s="74">
        <v>190.2</v>
      </c>
      <c r="F53" s="72">
        <f t="shared" si="2"/>
        <v>38573.819999999992</v>
      </c>
      <c r="G53" s="72">
        <f t="shared" si="1"/>
        <v>38.573819999999991</v>
      </c>
    </row>
    <row r="54" spans="2:7" x14ac:dyDescent="0.3">
      <c r="B54" s="75" t="s">
        <v>163</v>
      </c>
      <c r="C54" s="74">
        <v>23628.45</v>
      </c>
      <c r="D54" s="74">
        <v>9785.89</v>
      </c>
      <c r="E54" s="74">
        <v>0</v>
      </c>
      <c r="F54" s="72">
        <f t="shared" si="2"/>
        <v>33414.339999999997</v>
      </c>
      <c r="G54" s="72">
        <f t="shared" si="1"/>
        <v>33.414339999999996</v>
      </c>
    </row>
    <row r="55" spans="2:7" x14ac:dyDescent="0.3">
      <c r="B55" s="75" t="s">
        <v>265</v>
      </c>
      <c r="C55" s="74">
        <v>29333.1</v>
      </c>
      <c r="D55" s="74">
        <v>0</v>
      </c>
      <c r="E55" s="74">
        <v>0</v>
      </c>
      <c r="F55" s="72">
        <f t="shared" si="2"/>
        <v>29333.1</v>
      </c>
      <c r="G55" s="72">
        <f t="shared" si="1"/>
        <v>29.333099999999998</v>
      </c>
    </row>
    <row r="56" spans="2:7" x14ac:dyDescent="0.3">
      <c r="B56" s="75" t="s">
        <v>191</v>
      </c>
      <c r="C56" s="74">
        <v>20708</v>
      </c>
      <c r="D56" s="74">
        <v>8243.41</v>
      </c>
      <c r="E56" s="74">
        <v>0</v>
      </c>
      <c r="F56" s="72">
        <f t="shared" si="2"/>
        <v>28951.41</v>
      </c>
      <c r="G56" s="72">
        <f t="shared" si="1"/>
        <v>28.951409999999999</v>
      </c>
    </row>
    <row r="57" spans="2:7" x14ac:dyDescent="0.3">
      <c r="B57" s="75" t="s">
        <v>183</v>
      </c>
      <c r="C57" s="74">
        <v>9208.48</v>
      </c>
      <c r="D57" s="74">
        <v>18420.97</v>
      </c>
      <c r="E57" s="74">
        <v>0</v>
      </c>
      <c r="F57" s="72">
        <f t="shared" si="2"/>
        <v>27629.45</v>
      </c>
      <c r="G57" s="72">
        <f t="shared" si="1"/>
        <v>27.629450000000002</v>
      </c>
    </row>
    <row r="58" spans="2:7" x14ac:dyDescent="0.3">
      <c r="B58" s="75" t="s">
        <v>256</v>
      </c>
      <c r="C58" s="74">
        <v>18172.900000000001</v>
      </c>
      <c r="D58" s="74">
        <v>8193.2999999999993</v>
      </c>
      <c r="E58" s="74">
        <v>64</v>
      </c>
      <c r="F58" s="72">
        <f t="shared" si="2"/>
        <v>26430.2</v>
      </c>
      <c r="G58" s="72">
        <f t="shared" si="1"/>
        <v>26.430199999999999</v>
      </c>
    </row>
    <row r="59" spans="2:7" ht="22.8" customHeight="1" x14ac:dyDescent="0.3">
      <c r="B59" s="75" t="s">
        <v>176</v>
      </c>
      <c r="C59" s="74">
        <v>26093.1</v>
      </c>
      <c r="D59" s="74">
        <v>92</v>
      </c>
      <c r="E59" s="74">
        <v>0</v>
      </c>
      <c r="F59" s="72">
        <f t="shared" si="2"/>
        <v>26185.1</v>
      </c>
      <c r="G59" s="72">
        <f t="shared" si="1"/>
        <v>26.185099999999998</v>
      </c>
    </row>
    <row r="60" spans="2:7" x14ac:dyDescent="0.3">
      <c r="B60" s="75" t="s">
        <v>121</v>
      </c>
      <c r="C60" s="74">
        <v>10150</v>
      </c>
      <c r="D60" s="74">
        <v>15671</v>
      </c>
      <c r="E60" s="74">
        <v>0</v>
      </c>
      <c r="F60" s="72">
        <f t="shared" si="2"/>
        <v>25821</v>
      </c>
      <c r="G60" s="72">
        <f t="shared" si="1"/>
        <v>25.821000000000002</v>
      </c>
    </row>
    <row r="61" spans="2:7" x14ac:dyDescent="0.3">
      <c r="B61" s="75" t="s">
        <v>123</v>
      </c>
      <c r="C61" s="74">
        <v>24291.58</v>
      </c>
      <c r="D61" s="74">
        <v>611.9</v>
      </c>
      <c r="E61" s="74">
        <v>0</v>
      </c>
      <c r="F61" s="72">
        <f t="shared" si="2"/>
        <v>24903.480000000003</v>
      </c>
      <c r="G61" s="72">
        <f t="shared" si="1"/>
        <v>24.903480000000002</v>
      </c>
    </row>
    <row r="62" spans="2:7" x14ac:dyDescent="0.3">
      <c r="B62" s="75" t="s">
        <v>168</v>
      </c>
      <c r="C62" s="74">
        <v>23399.599999999999</v>
      </c>
      <c r="D62" s="74">
        <v>170.65</v>
      </c>
      <c r="E62" s="74">
        <v>0</v>
      </c>
      <c r="F62" s="72">
        <f t="shared" si="2"/>
        <v>23570.25</v>
      </c>
      <c r="G62" s="72">
        <f t="shared" si="1"/>
        <v>23.570250000000001</v>
      </c>
    </row>
    <row r="63" spans="2:7" x14ac:dyDescent="0.3">
      <c r="B63" s="75" t="s">
        <v>179</v>
      </c>
      <c r="C63" s="74">
        <v>13967.05</v>
      </c>
      <c r="D63" s="74">
        <v>7923.7</v>
      </c>
      <c r="E63" s="74">
        <v>0</v>
      </c>
      <c r="F63" s="72">
        <f t="shared" si="2"/>
        <v>21890.75</v>
      </c>
      <c r="G63" s="72">
        <f t="shared" si="1"/>
        <v>21.890750000000001</v>
      </c>
    </row>
    <row r="64" spans="2:7" x14ac:dyDescent="0.3">
      <c r="B64" s="75" t="s">
        <v>260</v>
      </c>
      <c r="C64" s="74">
        <v>21459.3</v>
      </c>
      <c r="D64" s="74">
        <v>55.5</v>
      </c>
      <c r="E64" s="74">
        <v>0.5</v>
      </c>
      <c r="F64" s="72">
        <f t="shared" si="2"/>
        <v>21515.3</v>
      </c>
      <c r="G64" s="72">
        <f t="shared" si="1"/>
        <v>21.5153</v>
      </c>
    </row>
    <row r="65" spans="2:7" x14ac:dyDescent="0.3">
      <c r="B65" s="75" t="s">
        <v>201</v>
      </c>
      <c r="C65" s="74">
        <v>1266.5999999999999</v>
      </c>
      <c r="D65" s="74">
        <v>17353</v>
      </c>
      <c r="E65" s="74">
        <v>0</v>
      </c>
      <c r="F65" s="72">
        <f t="shared" si="2"/>
        <v>18619.599999999999</v>
      </c>
      <c r="G65" s="72">
        <f t="shared" si="1"/>
        <v>18.619599999999998</v>
      </c>
    </row>
    <row r="66" spans="2:7" x14ac:dyDescent="0.3">
      <c r="B66" s="75" t="s">
        <v>126</v>
      </c>
      <c r="C66" s="74">
        <v>12161.54</v>
      </c>
      <c r="D66" s="74">
        <v>6408.66</v>
      </c>
      <c r="E66" s="74">
        <v>0</v>
      </c>
      <c r="F66" s="72">
        <f t="shared" si="2"/>
        <v>18570.2</v>
      </c>
      <c r="G66" s="72">
        <f t="shared" si="1"/>
        <v>18.5702</v>
      </c>
    </row>
    <row r="67" spans="2:7" x14ac:dyDescent="0.3">
      <c r="B67" s="75" t="s">
        <v>220</v>
      </c>
      <c r="C67" s="74">
        <v>13529.7</v>
      </c>
      <c r="D67" s="74">
        <v>4568.8</v>
      </c>
      <c r="E67" s="74">
        <v>0</v>
      </c>
      <c r="F67" s="72">
        <f t="shared" si="2"/>
        <v>18098.5</v>
      </c>
      <c r="G67" s="72">
        <f t="shared" si="1"/>
        <v>18.098500000000001</v>
      </c>
    </row>
    <row r="68" spans="2:7" x14ac:dyDescent="0.3">
      <c r="B68" s="75" t="s">
        <v>120</v>
      </c>
      <c r="C68" s="74">
        <v>7272</v>
      </c>
      <c r="D68" s="74">
        <v>9179.25</v>
      </c>
      <c r="E68" s="74">
        <v>0</v>
      </c>
      <c r="F68" s="72">
        <f t="shared" si="2"/>
        <v>16451.25</v>
      </c>
      <c r="G68" s="72">
        <f t="shared" si="1"/>
        <v>16.451250000000002</v>
      </c>
    </row>
    <row r="69" spans="2:7" x14ac:dyDescent="0.3">
      <c r="B69" s="75" t="s">
        <v>165</v>
      </c>
      <c r="C69" s="74">
        <v>8995</v>
      </c>
      <c r="D69" s="74">
        <v>7430</v>
      </c>
      <c r="E69" s="74">
        <v>0</v>
      </c>
      <c r="F69" s="72">
        <f t="shared" si="2"/>
        <v>16425</v>
      </c>
      <c r="G69" s="72">
        <f t="shared" si="1"/>
        <v>16.425000000000001</v>
      </c>
    </row>
    <row r="70" spans="2:7" ht="21.6" x14ac:dyDescent="0.3">
      <c r="B70" s="75" t="s">
        <v>147</v>
      </c>
      <c r="C70" s="74">
        <v>6081</v>
      </c>
      <c r="D70" s="74">
        <v>9864</v>
      </c>
      <c r="E70" s="74">
        <v>0</v>
      </c>
      <c r="F70" s="72">
        <f t="shared" si="2"/>
        <v>15945</v>
      </c>
      <c r="G70" s="72">
        <f t="shared" si="1"/>
        <v>15.945</v>
      </c>
    </row>
    <row r="71" spans="2:7" x14ac:dyDescent="0.3">
      <c r="B71" s="75" t="s">
        <v>189</v>
      </c>
      <c r="C71" s="74">
        <v>1310</v>
      </c>
      <c r="D71" s="74">
        <v>14195</v>
      </c>
      <c r="E71" s="74">
        <v>0</v>
      </c>
      <c r="F71" s="72">
        <f t="shared" ref="F71:F102" si="3">SUM(C71:E71)</f>
        <v>15505</v>
      </c>
      <c r="G71" s="72">
        <f t="shared" si="1"/>
        <v>15.505000000000001</v>
      </c>
    </row>
    <row r="72" spans="2:7" x14ac:dyDescent="0.3">
      <c r="B72" s="75" t="s">
        <v>117</v>
      </c>
      <c r="C72" s="74">
        <v>12419</v>
      </c>
      <c r="D72" s="74">
        <v>2528.5</v>
      </c>
      <c r="E72" s="74">
        <v>0</v>
      </c>
      <c r="F72" s="72">
        <f t="shared" si="3"/>
        <v>14947.5</v>
      </c>
      <c r="G72" s="72">
        <f t="shared" ref="G72:G135" si="4">F72/1000</f>
        <v>14.9475</v>
      </c>
    </row>
    <row r="73" spans="2:7" x14ac:dyDescent="0.3">
      <c r="B73" s="75" t="s">
        <v>192</v>
      </c>
      <c r="C73" s="74">
        <v>4943.2</v>
      </c>
      <c r="D73" s="74">
        <v>9822.2999999999993</v>
      </c>
      <c r="E73" s="74">
        <v>0</v>
      </c>
      <c r="F73" s="72">
        <f t="shared" si="3"/>
        <v>14765.5</v>
      </c>
      <c r="G73" s="72">
        <f t="shared" si="4"/>
        <v>14.765499999999999</v>
      </c>
    </row>
    <row r="74" spans="2:7" x14ac:dyDescent="0.3">
      <c r="B74" s="75" t="s">
        <v>134</v>
      </c>
      <c r="C74" s="74">
        <v>9917.2999999999993</v>
      </c>
      <c r="D74" s="74">
        <v>3717.4</v>
      </c>
      <c r="E74" s="74">
        <v>0</v>
      </c>
      <c r="F74" s="72">
        <f t="shared" si="3"/>
        <v>13634.699999999999</v>
      </c>
      <c r="G74" s="72">
        <f t="shared" si="4"/>
        <v>13.634699999999999</v>
      </c>
    </row>
    <row r="75" spans="2:7" x14ac:dyDescent="0.3">
      <c r="B75" s="75" t="s">
        <v>139</v>
      </c>
      <c r="C75" s="74">
        <v>11430.59</v>
      </c>
      <c r="D75" s="74">
        <v>1941</v>
      </c>
      <c r="E75" s="74">
        <v>0</v>
      </c>
      <c r="F75" s="72">
        <f t="shared" si="3"/>
        <v>13371.59</v>
      </c>
      <c r="G75" s="72">
        <f t="shared" si="4"/>
        <v>13.371589999999999</v>
      </c>
    </row>
    <row r="76" spans="2:7" x14ac:dyDescent="0.3">
      <c r="B76" s="75" t="s">
        <v>129</v>
      </c>
      <c r="C76" s="74">
        <v>10597.24</v>
      </c>
      <c r="D76" s="74">
        <v>978.6</v>
      </c>
      <c r="E76" s="74">
        <v>0</v>
      </c>
      <c r="F76" s="72">
        <f t="shared" si="3"/>
        <v>11575.84</v>
      </c>
      <c r="G76" s="72">
        <f t="shared" si="4"/>
        <v>11.575839999999999</v>
      </c>
    </row>
    <row r="77" spans="2:7" x14ac:dyDescent="0.3">
      <c r="B77" s="75" t="s">
        <v>252</v>
      </c>
      <c r="C77" s="74">
        <v>11381.6</v>
      </c>
      <c r="D77" s="74">
        <v>0</v>
      </c>
      <c r="E77" s="74">
        <v>0</v>
      </c>
      <c r="F77" s="72">
        <f t="shared" si="3"/>
        <v>11381.6</v>
      </c>
      <c r="G77" s="72">
        <f t="shared" si="4"/>
        <v>11.381600000000001</v>
      </c>
    </row>
    <row r="78" spans="2:7" x14ac:dyDescent="0.3">
      <c r="B78" s="75" t="s">
        <v>137</v>
      </c>
      <c r="C78" s="74">
        <v>8419</v>
      </c>
      <c r="D78" s="74">
        <v>2106.5</v>
      </c>
      <c r="E78" s="74">
        <v>0</v>
      </c>
      <c r="F78" s="72">
        <f t="shared" si="3"/>
        <v>10525.5</v>
      </c>
      <c r="G78" s="72">
        <f t="shared" si="4"/>
        <v>10.525499999999999</v>
      </c>
    </row>
    <row r="79" spans="2:7" x14ac:dyDescent="0.3">
      <c r="B79" s="75" t="s">
        <v>158</v>
      </c>
      <c r="C79" s="74">
        <v>6837.32</v>
      </c>
      <c r="D79" s="74">
        <v>2516</v>
      </c>
      <c r="E79" s="74">
        <v>57</v>
      </c>
      <c r="F79" s="72">
        <f t="shared" si="3"/>
        <v>9410.32</v>
      </c>
      <c r="G79" s="72">
        <f t="shared" si="4"/>
        <v>9.4103200000000005</v>
      </c>
    </row>
    <row r="80" spans="2:7" x14ac:dyDescent="0.3">
      <c r="B80" s="75" t="s">
        <v>175</v>
      </c>
      <c r="C80" s="74">
        <v>6722.82</v>
      </c>
      <c r="D80" s="74">
        <v>1331.7</v>
      </c>
      <c r="E80" s="74">
        <v>0</v>
      </c>
      <c r="F80" s="72">
        <f t="shared" si="3"/>
        <v>8054.5199999999995</v>
      </c>
      <c r="G80" s="72">
        <f t="shared" si="4"/>
        <v>8.0545200000000001</v>
      </c>
    </row>
    <row r="81" spans="2:7" x14ac:dyDescent="0.3">
      <c r="B81" s="75" t="s">
        <v>118</v>
      </c>
      <c r="C81" s="74">
        <v>7974.87</v>
      </c>
      <c r="D81" s="74">
        <v>23.82</v>
      </c>
      <c r="E81" s="74">
        <v>0</v>
      </c>
      <c r="F81" s="72">
        <f t="shared" si="3"/>
        <v>7998.69</v>
      </c>
      <c r="G81" s="72">
        <f t="shared" si="4"/>
        <v>7.9986899999999999</v>
      </c>
    </row>
    <row r="82" spans="2:7" x14ac:dyDescent="0.3">
      <c r="B82" s="75" t="s">
        <v>181</v>
      </c>
      <c r="C82" s="74">
        <v>4120.1000000000004</v>
      </c>
      <c r="D82" s="74">
        <v>2932</v>
      </c>
      <c r="E82" s="74">
        <v>0</v>
      </c>
      <c r="F82" s="72">
        <f t="shared" si="3"/>
        <v>7052.1</v>
      </c>
      <c r="G82" s="72">
        <f t="shared" si="4"/>
        <v>7.0521000000000003</v>
      </c>
    </row>
    <row r="83" spans="2:7" x14ac:dyDescent="0.3">
      <c r="B83" s="75" t="s">
        <v>205</v>
      </c>
      <c r="C83" s="74">
        <v>6959.9</v>
      </c>
      <c r="D83" s="74">
        <v>0</v>
      </c>
      <c r="E83" s="74">
        <v>0</v>
      </c>
      <c r="F83" s="72">
        <f t="shared" si="3"/>
        <v>6959.9</v>
      </c>
      <c r="G83" s="72">
        <f t="shared" si="4"/>
        <v>6.9598999999999993</v>
      </c>
    </row>
    <row r="84" spans="2:7" x14ac:dyDescent="0.3">
      <c r="B84" s="75" t="s">
        <v>114</v>
      </c>
      <c r="C84" s="74">
        <v>1742.5</v>
      </c>
      <c r="D84" s="74">
        <v>4885</v>
      </c>
      <c r="E84" s="74">
        <v>0</v>
      </c>
      <c r="F84" s="72">
        <f t="shared" si="3"/>
        <v>6627.5</v>
      </c>
      <c r="G84" s="72">
        <f t="shared" si="4"/>
        <v>6.6275000000000004</v>
      </c>
    </row>
    <row r="85" spans="2:7" x14ac:dyDescent="0.3">
      <c r="B85" s="75" t="s">
        <v>234</v>
      </c>
      <c r="C85" s="74">
        <v>2763.27</v>
      </c>
      <c r="D85" s="74">
        <v>3858.61</v>
      </c>
      <c r="E85" s="74">
        <v>0</v>
      </c>
      <c r="F85" s="72">
        <f t="shared" si="3"/>
        <v>6621.88</v>
      </c>
      <c r="G85" s="72">
        <f t="shared" si="4"/>
        <v>6.62188</v>
      </c>
    </row>
    <row r="86" spans="2:7" ht="21.6" x14ac:dyDescent="0.3">
      <c r="B86" s="75" t="s">
        <v>208</v>
      </c>
      <c r="C86" s="74">
        <v>6242</v>
      </c>
      <c r="D86" s="74">
        <v>0</v>
      </c>
      <c r="E86" s="74">
        <v>0</v>
      </c>
      <c r="F86" s="72">
        <f t="shared" si="3"/>
        <v>6242</v>
      </c>
      <c r="G86" s="72">
        <f t="shared" si="4"/>
        <v>6.242</v>
      </c>
    </row>
    <row r="87" spans="2:7" x14ac:dyDescent="0.3">
      <c r="B87" s="75" t="s">
        <v>227</v>
      </c>
      <c r="C87" s="74">
        <v>5516.4</v>
      </c>
      <c r="D87" s="74">
        <v>0</v>
      </c>
      <c r="E87" s="74">
        <v>0</v>
      </c>
      <c r="F87" s="72">
        <f t="shared" si="3"/>
        <v>5516.4</v>
      </c>
      <c r="G87" s="72">
        <f t="shared" si="4"/>
        <v>5.5164</v>
      </c>
    </row>
    <row r="88" spans="2:7" x14ac:dyDescent="0.3">
      <c r="B88" s="75" t="s">
        <v>226</v>
      </c>
      <c r="C88" s="74">
        <v>5102.2</v>
      </c>
      <c r="D88" s="74">
        <v>368</v>
      </c>
      <c r="E88" s="74">
        <v>0</v>
      </c>
      <c r="F88" s="72">
        <f t="shared" si="3"/>
        <v>5470.2</v>
      </c>
      <c r="G88" s="72">
        <f t="shared" si="4"/>
        <v>5.4702000000000002</v>
      </c>
    </row>
    <row r="89" spans="2:7" x14ac:dyDescent="0.3">
      <c r="B89" s="75" t="s">
        <v>243</v>
      </c>
      <c r="C89" s="74">
        <v>4261.8999999999996</v>
      </c>
      <c r="D89" s="74">
        <v>994.1</v>
      </c>
      <c r="E89" s="74">
        <v>0</v>
      </c>
      <c r="F89" s="72">
        <f t="shared" si="3"/>
        <v>5256</v>
      </c>
      <c r="G89" s="72">
        <f t="shared" si="4"/>
        <v>5.2560000000000002</v>
      </c>
    </row>
    <row r="90" spans="2:7" x14ac:dyDescent="0.3">
      <c r="B90" s="75" t="s">
        <v>266</v>
      </c>
      <c r="C90" s="74">
        <v>1714.2</v>
      </c>
      <c r="D90" s="74">
        <v>3145</v>
      </c>
      <c r="E90" s="74">
        <v>0</v>
      </c>
      <c r="F90" s="72">
        <f t="shared" si="3"/>
        <v>4859.2</v>
      </c>
      <c r="G90" s="72">
        <f t="shared" si="4"/>
        <v>4.8591999999999995</v>
      </c>
    </row>
    <row r="91" spans="2:7" x14ac:dyDescent="0.3">
      <c r="B91" s="75" t="s">
        <v>233</v>
      </c>
      <c r="C91" s="74">
        <v>3012.7</v>
      </c>
      <c r="D91" s="74">
        <v>1707</v>
      </c>
      <c r="E91" s="74">
        <v>0</v>
      </c>
      <c r="F91" s="72">
        <f t="shared" si="3"/>
        <v>4719.7</v>
      </c>
      <c r="G91" s="72">
        <f t="shared" si="4"/>
        <v>4.7196999999999996</v>
      </c>
    </row>
    <row r="92" spans="2:7" x14ac:dyDescent="0.3">
      <c r="B92" s="75" t="s">
        <v>182</v>
      </c>
      <c r="C92" s="74">
        <v>4617</v>
      </c>
      <c r="D92" s="74">
        <v>0</v>
      </c>
      <c r="E92" s="74">
        <v>0</v>
      </c>
      <c r="F92" s="72">
        <f t="shared" si="3"/>
        <v>4617</v>
      </c>
      <c r="G92" s="72">
        <f t="shared" si="4"/>
        <v>4.617</v>
      </c>
    </row>
    <row r="93" spans="2:7" x14ac:dyDescent="0.3">
      <c r="B93" s="75" t="s">
        <v>249</v>
      </c>
      <c r="C93" s="74">
        <v>4589.43</v>
      </c>
      <c r="D93" s="74">
        <v>26.55</v>
      </c>
      <c r="E93" s="74">
        <v>0</v>
      </c>
      <c r="F93" s="72">
        <f t="shared" si="3"/>
        <v>4615.9800000000005</v>
      </c>
      <c r="G93" s="72">
        <f t="shared" si="4"/>
        <v>4.6159800000000004</v>
      </c>
    </row>
    <row r="94" spans="2:7" x14ac:dyDescent="0.3">
      <c r="B94" s="75" t="s">
        <v>160</v>
      </c>
      <c r="C94" s="74">
        <v>2876</v>
      </c>
      <c r="D94" s="74">
        <v>1693</v>
      </c>
      <c r="E94" s="74">
        <v>0</v>
      </c>
      <c r="F94" s="72">
        <f t="shared" si="3"/>
        <v>4569</v>
      </c>
      <c r="G94" s="72">
        <f t="shared" si="4"/>
        <v>4.569</v>
      </c>
    </row>
    <row r="95" spans="2:7" x14ac:dyDescent="0.3">
      <c r="B95" s="75" t="s">
        <v>185</v>
      </c>
      <c r="C95" s="74">
        <v>210</v>
      </c>
      <c r="D95" s="74">
        <v>4268</v>
      </c>
      <c r="E95" s="74">
        <v>0</v>
      </c>
      <c r="F95" s="72">
        <f t="shared" si="3"/>
        <v>4478</v>
      </c>
      <c r="G95" s="72">
        <f t="shared" si="4"/>
        <v>4.4779999999999998</v>
      </c>
    </row>
    <row r="96" spans="2:7" x14ac:dyDescent="0.3">
      <c r="B96" s="75" t="s">
        <v>125</v>
      </c>
      <c r="C96" s="74">
        <v>3041.1</v>
      </c>
      <c r="D96" s="74">
        <v>1197.5</v>
      </c>
      <c r="E96" s="74">
        <v>0</v>
      </c>
      <c r="F96" s="72">
        <f t="shared" si="3"/>
        <v>4238.6000000000004</v>
      </c>
      <c r="G96" s="72">
        <f t="shared" si="4"/>
        <v>4.2385999999999999</v>
      </c>
    </row>
    <row r="97" spans="2:7" x14ac:dyDescent="0.3">
      <c r="B97" s="75" t="s">
        <v>203</v>
      </c>
      <c r="C97" s="74">
        <v>408.1</v>
      </c>
      <c r="D97" s="74">
        <v>3668.6</v>
      </c>
      <c r="E97" s="74">
        <v>0</v>
      </c>
      <c r="F97" s="72">
        <f t="shared" si="3"/>
        <v>4076.7</v>
      </c>
      <c r="G97" s="72">
        <f t="shared" si="4"/>
        <v>4.0766999999999998</v>
      </c>
    </row>
    <row r="98" spans="2:7" x14ac:dyDescent="0.3">
      <c r="B98" s="75" t="s">
        <v>141</v>
      </c>
      <c r="C98" s="74">
        <v>3656.4</v>
      </c>
      <c r="D98" s="74">
        <v>274</v>
      </c>
      <c r="E98" s="74">
        <v>0</v>
      </c>
      <c r="F98" s="72">
        <f t="shared" si="3"/>
        <v>3930.4</v>
      </c>
      <c r="G98" s="72">
        <f t="shared" si="4"/>
        <v>3.9304000000000001</v>
      </c>
    </row>
    <row r="99" spans="2:7" x14ac:dyDescent="0.3">
      <c r="B99" s="75" t="s">
        <v>224</v>
      </c>
      <c r="C99" s="74">
        <v>517</v>
      </c>
      <c r="D99" s="74">
        <v>3321</v>
      </c>
      <c r="E99" s="74">
        <v>0</v>
      </c>
      <c r="F99" s="72">
        <f t="shared" si="3"/>
        <v>3838</v>
      </c>
      <c r="G99" s="72">
        <f t="shared" si="4"/>
        <v>3.8380000000000001</v>
      </c>
    </row>
    <row r="100" spans="2:7" x14ac:dyDescent="0.3">
      <c r="B100" s="75" t="s">
        <v>270</v>
      </c>
      <c r="C100" s="74">
        <v>3830.44</v>
      </c>
      <c r="D100" s="74">
        <v>0</v>
      </c>
      <c r="E100" s="74">
        <v>0</v>
      </c>
      <c r="F100" s="72">
        <f t="shared" si="3"/>
        <v>3830.44</v>
      </c>
      <c r="G100" s="72">
        <f t="shared" si="4"/>
        <v>3.8304399999999998</v>
      </c>
    </row>
    <row r="101" spans="2:7" x14ac:dyDescent="0.3">
      <c r="B101" s="75" t="s">
        <v>269</v>
      </c>
      <c r="C101" s="74">
        <v>2893</v>
      </c>
      <c r="D101" s="74">
        <v>743.55</v>
      </c>
      <c r="E101" s="74">
        <v>0</v>
      </c>
      <c r="F101" s="72">
        <f t="shared" si="3"/>
        <v>3636.55</v>
      </c>
      <c r="G101" s="72">
        <f t="shared" si="4"/>
        <v>3.6365500000000002</v>
      </c>
    </row>
    <row r="102" spans="2:7" x14ac:dyDescent="0.3">
      <c r="B102" s="75" t="s">
        <v>116</v>
      </c>
      <c r="C102" s="74">
        <v>3300.5</v>
      </c>
      <c r="D102" s="74">
        <v>0</v>
      </c>
      <c r="E102" s="74">
        <v>0</v>
      </c>
      <c r="F102" s="72">
        <f t="shared" si="3"/>
        <v>3300.5</v>
      </c>
      <c r="G102" s="72">
        <f t="shared" si="4"/>
        <v>3.3005</v>
      </c>
    </row>
    <row r="103" spans="2:7" x14ac:dyDescent="0.3">
      <c r="B103" s="75" t="s">
        <v>239</v>
      </c>
      <c r="C103" s="74">
        <v>3247.45</v>
      </c>
      <c r="D103" s="74">
        <v>0</v>
      </c>
      <c r="E103" s="74">
        <v>0</v>
      </c>
      <c r="F103" s="72">
        <f t="shared" ref="F103:F134" si="5">SUM(C103:E103)</f>
        <v>3247.45</v>
      </c>
      <c r="G103" s="72">
        <f t="shared" si="4"/>
        <v>3.2474499999999997</v>
      </c>
    </row>
    <row r="104" spans="2:7" ht="23.4" customHeight="1" x14ac:dyDescent="0.3">
      <c r="B104" s="75" t="s">
        <v>145</v>
      </c>
      <c r="C104" s="74">
        <v>2957.6</v>
      </c>
      <c r="D104" s="74">
        <v>164.5</v>
      </c>
      <c r="E104" s="74">
        <v>0</v>
      </c>
      <c r="F104" s="72">
        <f t="shared" si="5"/>
        <v>3122.1</v>
      </c>
      <c r="G104" s="72">
        <f t="shared" si="4"/>
        <v>3.1221000000000001</v>
      </c>
    </row>
    <row r="105" spans="2:7" x14ac:dyDescent="0.3">
      <c r="B105" s="75" t="s">
        <v>142</v>
      </c>
      <c r="C105" s="74">
        <v>3070.4</v>
      </c>
      <c r="D105" s="74">
        <v>0</v>
      </c>
      <c r="E105" s="74">
        <v>0</v>
      </c>
      <c r="F105" s="72">
        <f t="shared" si="5"/>
        <v>3070.4</v>
      </c>
      <c r="G105" s="72">
        <f t="shared" si="4"/>
        <v>3.0704000000000002</v>
      </c>
    </row>
    <row r="106" spans="2:7" x14ac:dyDescent="0.3">
      <c r="B106" s="75" t="s">
        <v>241</v>
      </c>
      <c r="C106" s="74">
        <v>2186.9</v>
      </c>
      <c r="D106" s="74">
        <v>782.7</v>
      </c>
      <c r="E106" s="74">
        <v>0</v>
      </c>
      <c r="F106" s="72">
        <f t="shared" si="5"/>
        <v>2969.6000000000004</v>
      </c>
      <c r="G106" s="72">
        <f t="shared" si="4"/>
        <v>2.9696000000000002</v>
      </c>
    </row>
    <row r="107" spans="2:7" x14ac:dyDescent="0.3">
      <c r="B107" s="75" t="s">
        <v>127</v>
      </c>
      <c r="C107" s="74">
        <v>0</v>
      </c>
      <c r="D107" s="74">
        <v>2724</v>
      </c>
      <c r="E107" s="74">
        <v>0</v>
      </c>
      <c r="F107" s="72">
        <f t="shared" si="5"/>
        <v>2724</v>
      </c>
      <c r="G107" s="72">
        <f t="shared" si="4"/>
        <v>2.7240000000000002</v>
      </c>
    </row>
    <row r="108" spans="2:7" x14ac:dyDescent="0.3">
      <c r="B108" s="75" t="s">
        <v>195</v>
      </c>
      <c r="C108" s="74">
        <v>0</v>
      </c>
      <c r="D108" s="74">
        <v>2641</v>
      </c>
      <c r="E108" s="74">
        <v>0</v>
      </c>
      <c r="F108" s="72">
        <f t="shared" si="5"/>
        <v>2641</v>
      </c>
      <c r="G108" s="72">
        <f t="shared" si="4"/>
        <v>2.641</v>
      </c>
    </row>
    <row r="109" spans="2:7" x14ac:dyDescent="0.3">
      <c r="B109" s="75" t="s">
        <v>264</v>
      </c>
      <c r="C109" s="74">
        <v>2528.5</v>
      </c>
      <c r="D109" s="74">
        <v>60.6</v>
      </c>
      <c r="E109" s="74">
        <v>0</v>
      </c>
      <c r="F109" s="72">
        <f t="shared" si="5"/>
        <v>2589.1</v>
      </c>
      <c r="G109" s="72">
        <f t="shared" si="4"/>
        <v>2.5890999999999997</v>
      </c>
    </row>
    <row r="110" spans="2:7" x14ac:dyDescent="0.3">
      <c r="B110" s="75" t="s">
        <v>194</v>
      </c>
      <c r="C110" s="74">
        <v>463.7</v>
      </c>
      <c r="D110" s="74">
        <v>2027</v>
      </c>
      <c r="E110" s="74">
        <v>0</v>
      </c>
      <c r="F110" s="72">
        <f t="shared" si="5"/>
        <v>2490.6999999999998</v>
      </c>
      <c r="G110" s="72">
        <f t="shared" si="4"/>
        <v>2.4906999999999999</v>
      </c>
    </row>
    <row r="111" spans="2:7" x14ac:dyDescent="0.3">
      <c r="B111" s="75" t="s">
        <v>235</v>
      </c>
      <c r="C111" s="74">
        <v>2437.23</v>
      </c>
      <c r="D111" s="74">
        <v>46.28</v>
      </c>
      <c r="E111" s="74">
        <v>0</v>
      </c>
      <c r="F111" s="72">
        <f t="shared" si="5"/>
        <v>2483.5100000000002</v>
      </c>
      <c r="G111" s="72">
        <f t="shared" si="4"/>
        <v>2.4835100000000003</v>
      </c>
    </row>
    <row r="112" spans="2:7" ht="21.6" x14ac:dyDescent="0.3">
      <c r="B112" s="75" t="s">
        <v>212</v>
      </c>
      <c r="C112" s="74">
        <v>2288.6999999999998</v>
      </c>
      <c r="D112" s="74">
        <v>104.8</v>
      </c>
      <c r="E112" s="74">
        <v>0</v>
      </c>
      <c r="F112" s="72">
        <f t="shared" si="5"/>
        <v>2393.5</v>
      </c>
      <c r="G112" s="72">
        <f t="shared" si="4"/>
        <v>2.3935</v>
      </c>
    </row>
    <row r="113" spans="2:7" x14ac:dyDescent="0.3">
      <c r="B113" s="75" t="s">
        <v>202</v>
      </c>
      <c r="C113" s="74">
        <v>468.66</v>
      </c>
      <c r="D113" s="74">
        <v>1848</v>
      </c>
      <c r="E113" s="74">
        <v>0</v>
      </c>
      <c r="F113" s="72">
        <f t="shared" si="5"/>
        <v>2316.66</v>
      </c>
      <c r="G113" s="72">
        <f t="shared" si="4"/>
        <v>2.3166599999999997</v>
      </c>
    </row>
    <row r="114" spans="2:7" x14ac:dyDescent="0.3">
      <c r="B114" s="75" t="s">
        <v>231</v>
      </c>
      <c r="C114" s="74">
        <v>2275</v>
      </c>
      <c r="D114" s="74">
        <v>0</v>
      </c>
      <c r="E114" s="74">
        <v>0</v>
      </c>
      <c r="F114" s="72">
        <f t="shared" si="5"/>
        <v>2275</v>
      </c>
      <c r="G114" s="72">
        <f t="shared" si="4"/>
        <v>2.2749999999999999</v>
      </c>
    </row>
    <row r="115" spans="2:7" x14ac:dyDescent="0.3">
      <c r="B115" s="75" t="s">
        <v>128</v>
      </c>
      <c r="C115" s="74">
        <v>1913</v>
      </c>
      <c r="D115" s="74">
        <v>359.4</v>
      </c>
      <c r="E115" s="74">
        <v>0</v>
      </c>
      <c r="F115" s="72">
        <f t="shared" si="5"/>
        <v>2272.4</v>
      </c>
      <c r="G115" s="72">
        <f t="shared" si="4"/>
        <v>2.2724000000000002</v>
      </c>
    </row>
    <row r="116" spans="2:7" x14ac:dyDescent="0.3">
      <c r="B116" s="75" t="s">
        <v>119</v>
      </c>
      <c r="C116" s="74">
        <v>2188.85</v>
      </c>
      <c r="D116" s="74">
        <v>0</v>
      </c>
      <c r="E116" s="74">
        <v>0</v>
      </c>
      <c r="F116" s="72">
        <f t="shared" si="5"/>
        <v>2188.85</v>
      </c>
      <c r="G116" s="72">
        <f t="shared" si="4"/>
        <v>2.18885</v>
      </c>
    </row>
    <row r="117" spans="2:7" x14ac:dyDescent="0.3">
      <c r="B117" s="75" t="s">
        <v>204</v>
      </c>
      <c r="C117" s="74">
        <v>1996.9</v>
      </c>
      <c r="D117" s="74">
        <v>130.47</v>
      </c>
      <c r="E117" s="74">
        <v>21.79</v>
      </c>
      <c r="F117" s="72">
        <f t="shared" si="5"/>
        <v>2149.16</v>
      </c>
      <c r="G117" s="72">
        <f t="shared" si="4"/>
        <v>2.1491599999999997</v>
      </c>
    </row>
    <row r="118" spans="2:7" x14ac:dyDescent="0.3">
      <c r="B118" s="75" t="s">
        <v>267</v>
      </c>
      <c r="C118" s="74">
        <v>1818</v>
      </c>
      <c r="D118" s="74">
        <v>302</v>
      </c>
      <c r="E118" s="74">
        <v>0</v>
      </c>
      <c r="F118" s="72">
        <f t="shared" si="5"/>
        <v>2120</v>
      </c>
      <c r="G118" s="72">
        <f t="shared" si="4"/>
        <v>2.12</v>
      </c>
    </row>
    <row r="119" spans="2:7" x14ac:dyDescent="0.3">
      <c r="B119" s="75" t="s">
        <v>172</v>
      </c>
      <c r="C119" s="74">
        <v>2103.02</v>
      </c>
      <c r="D119" s="74">
        <v>0</v>
      </c>
      <c r="E119" s="74">
        <v>0</v>
      </c>
      <c r="F119" s="72">
        <f t="shared" si="5"/>
        <v>2103.02</v>
      </c>
      <c r="G119" s="72">
        <f t="shared" si="4"/>
        <v>2.1030199999999999</v>
      </c>
    </row>
    <row r="120" spans="2:7" x14ac:dyDescent="0.3">
      <c r="B120" s="75" t="s">
        <v>246</v>
      </c>
      <c r="C120" s="74">
        <v>2009.4</v>
      </c>
      <c r="D120" s="74">
        <v>0</v>
      </c>
      <c r="E120" s="74">
        <v>0</v>
      </c>
      <c r="F120" s="72">
        <f t="shared" si="5"/>
        <v>2009.4</v>
      </c>
      <c r="G120" s="72">
        <f t="shared" si="4"/>
        <v>2.0094000000000003</v>
      </c>
    </row>
    <row r="121" spans="2:7" x14ac:dyDescent="0.3">
      <c r="B121" s="75" t="s">
        <v>251</v>
      </c>
      <c r="C121" s="74">
        <v>1814.4</v>
      </c>
      <c r="D121" s="74">
        <v>24</v>
      </c>
      <c r="E121" s="74">
        <v>0</v>
      </c>
      <c r="F121" s="72">
        <f t="shared" si="5"/>
        <v>1838.4</v>
      </c>
      <c r="G121" s="72">
        <f t="shared" si="4"/>
        <v>1.8384</v>
      </c>
    </row>
    <row r="122" spans="2:7" x14ac:dyDescent="0.3">
      <c r="B122" s="75" t="s">
        <v>132</v>
      </c>
      <c r="C122" s="74">
        <v>970.89</v>
      </c>
      <c r="D122" s="74">
        <v>660</v>
      </c>
      <c r="E122" s="74">
        <v>0</v>
      </c>
      <c r="F122" s="72">
        <f t="shared" si="5"/>
        <v>1630.8899999999999</v>
      </c>
      <c r="G122" s="72">
        <f t="shared" si="4"/>
        <v>1.63089</v>
      </c>
    </row>
    <row r="123" spans="2:7" x14ac:dyDescent="0.3">
      <c r="B123" s="75" t="s">
        <v>186</v>
      </c>
      <c r="C123" s="74">
        <v>1178.3499999999999</v>
      </c>
      <c r="D123" s="74">
        <v>174.41</v>
      </c>
      <c r="E123" s="74">
        <v>0</v>
      </c>
      <c r="F123" s="72">
        <f t="shared" si="5"/>
        <v>1352.76</v>
      </c>
      <c r="G123" s="72">
        <f t="shared" si="4"/>
        <v>1.35276</v>
      </c>
    </row>
    <row r="124" spans="2:7" x14ac:dyDescent="0.3">
      <c r="B124" s="75" t="s">
        <v>173</v>
      </c>
      <c r="C124" s="74">
        <v>1276.3</v>
      </c>
      <c r="D124" s="74">
        <v>0</v>
      </c>
      <c r="E124" s="74">
        <v>0</v>
      </c>
      <c r="F124" s="72">
        <f t="shared" si="5"/>
        <v>1276.3</v>
      </c>
      <c r="G124" s="72">
        <f t="shared" si="4"/>
        <v>1.2763</v>
      </c>
    </row>
    <row r="125" spans="2:7" x14ac:dyDescent="0.3">
      <c r="B125" s="75" t="s">
        <v>258</v>
      </c>
      <c r="C125" s="74">
        <v>359.3</v>
      </c>
      <c r="D125" s="74">
        <v>907</v>
      </c>
      <c r="E125" s="74">
        <v>0</v>
      </c>
      <c r="F125" s="72">
        <f t="shared" si="5"/>
        <v>1266.3</v>
      </c>
      <c r="G125" s="72">
        <f t="shared" si="4"/>
        <v>1.2663</v>
      </c>
    </row>
    <row r="126" spans="2:7" x14ac:dyDescent="0.3">
      <c r="B126" s="75" t="s">
        <v>184</v>
      </c>
      <c r="C126" s="74">
        <v>1251</v>
      </c>
      <c r="D126" s="74">
        <v>0</v>
      </c>
      <c r="E126" s="74">
        <v>0</v>
      </c>
      <c r="F126" s="72">
        <f t="shared" si="5"/>
        <v>1251</v>
      </c>
      <c r="G126" s="72">
        <f t="shared" si="4"/>
        <v>1.2509999999999999</v>
      </c>
    </row>
    <row r="127" spans="2:7" x14ac:dyDescent="0.3">
      <c r="B127" s="75" t="s">
        <v>232</v>
      </c>
      <c r="C127" s="74">
        <v>1244</v>
      </c>
      <c r="D127" s="74">
        <v>0</v>
      </c>
      <c r="E127" s="74">
        <v>5.2</v>
      </c>
      <c r="F127" s="72">
        <f t="shared" si="5"/>
        <v>1249.2</v>
      </c>
      <c r="G127" s="72">
        <f t="shared" si="4"/>
        <v>1.2492000000000001</v>
      </c>
    </row>
    <row r="128" spans="2:7" x14ac:dyDescent="0.3">
      <c r="B128" s="75" t="s">
        <v>130</v>
      </c>
      <c r="C128" s="74">
        <v>1099.8699999999999</v>
      </c>
      <c r="D128" s="74">
        <v>0</v>
      </c>
      <c r="E128" s="74">
        <v>0</v>
      </c>
      <c r="F128" s="72">
        <f t="shared" si="5"/>
        <v>1099.8699999999999</v>
      </c>
      <c r="G128" s="72">
        <f t="shared" si="4"/>
        <v>1.0998699999999999</v>
      </c>
    </row>
    <row r="129" spans="2:7" x14ac:dyDescent="0.3">
      <c r="B129" s="75" t="s">
        <v>248</v>
      </c>
      <c r="C129" s="74">
        <v>1039.2</v>
      </c>
      <c r="D129" s="74">
        <v>0</v>
      </c>
      <c r="E129" s="74">
        <v>0</v>
      </c>
      <c r="F129" s="72">
        <f t="shared" si="5"/>
        <v>1039.2</v>
      </c>
      <c r="G129" s="72">
        <f t="shared" si="4"/>
        <v>1.0392000000000001</v>
      </c>
    </row>
    <row r="130" spans="2:7" x14ac:dyDescent="0.3">
      <c r="B130" s="75" t="s">
        <v>219</v>
      </c>
      <c r="C130" s="74">
        <v>418.2</v>
      </c>
      <c r="D130" s="74">
        <v>599.20000000000005</v>
      </c>
      <c r="E130" s="74">
        <v>0</v>
      </c>
      <c r="F130" s="72">
        <f t="shared" si="5"/>
        <v>1017.4000000000001</v>
      </c>
      <c r="G130" s="72">
        <f t="shared" si="4"/>
        <v>1.0174000000000001</v>
      </c>
    </row>
    <row r="131" spans="2:7" x14ac:dyDescent="0.3">
      <c r="B131" s="75" t="s">
        <v>230</v>
      </c>
      <c r="C131" s="74">
        <v>938.7</v>
      </c>
      <c r="D131" s="74">
        <v>40.51</v>
      </c>
      <c r="E131" s="74">
        <v>0</v>
      </c>
      <c r="F131" s="72">
        <f t="shared" si="5"/>
        <v>979.21</v>
      </c>
      <c r="G131" s="72">
        <f t="shared" si="4"/>
        <v>0.97921000000000002</v>
      </c>
    </row>
    <row r="132" spans="2:7" ht="21.6" x14ac:dyDescent="0.3">
      <c r="B132" s="75" t="s">
        <v>215</v>
      </c>
      <c r="C132" s="74">
        <v>926.3</v>
      </c>
      <c r="D132" s="74">
        <v>0</v>
      </c>
      <c r="E132" s="74">
        <v>0</v>
      </c>
      <c r="F132" s="72">
        <f t="shared" si="5"/>
        <v>926.3</v>
      </c>
      <c r="G132" s="72">
        <f t="shared" si="4"/>
        <v>0.9262999999999999</v>
      </c>
    </row>
    <row r="133" spans="2:7" x14ac:dyDescent="0.3">
      <c r="B133" s="75" t="s">
        <v>180</v>
      </c>
      <c r="C133" s="74">
        <v>853</v>
      </c>
      <c r="D133" s="74">
        <v>0</v>
      </c>
      <c r="E133" s="74">
        <v>0</v>
      </c>
      <c r="F133" s="72">
        <f t="shared" si="5"/>
        <v>853</v>
      </c>
      <c r="G133" s="72">
        <f t="shared" si="4"/>
        <v>0.85299999999999998</v>
      </c>
    </row>
    <row r="134" spans="2:7" x14ac:dyDescent="0.3">
      <c r="B134" s="75" t="s">
        <v>237</v>
      </c>
      <c r="C134" s="74">
        <v>714.8</v>
      </c>
      <c r="D134" s="74">
        <v>0</v>
      </c>
      <c r="E134" s="74">
        <v>0</v>
      </c>
      <c r="F134" s="72">
        <f t="shared" si="5"/>
        <v>714.8</v>
      </c>
      <c r="G134" s="72">
        <f t="shared" si="4"/>
        <v>0.71479999999999999</v>
      </c>
    </row>
    <row r="135" spans="2:7" x14ac:dyDescent="0.3">
      <c r="B135" s="75" t="s">
        <v>177</v>
      </c>
      <c r="C135" s="74">
        <v>606</v>
      </c>
      <c r="D135" s="74">
        <v>0</v>
      </c>
      <c r="E135" s="74">
        <v>0</v>
      </c>
      <c r="F135" s="72">
        <f t="shared" ref="F135:F164" si="6">SUM(C135:E135)</f>
        <v>606</v>
      </c>
      <c r="G135" s="72">
        <f t="shared" si="4"/>
        <v>0.60599999999999998</v>
      </c>
    </row>
    <row r="136" spans="2:7" x14ac:dyDescent="0.3">
      <c r="B136" s="75" t="s">
        <v>133</v>
      </c>
      <c r="C136" s="74">
        <v>550.21</v>
      </c>
      <c r="D136" s="74">
        <v>38.1</v>
      </c>
      <c r="E136" s="74">
        <v>0</v>
      </c>
      <c r="F136" s="72">
        <f t="shared" si="6"/>
        <v>588.31000000000006</v>
      </c>
      <c r="G136" s="72">
        <f t="shared" ref="G136:G164" si="7">F136/1000</f>
        <v>0.58831000000000011</v>
      </c>
    </row>
    <row r="137" spans="2:7" x14ac:dyDescent="0.3">
      <c r="B137" s="75" t="s">
        <v>140</v>
      </c>
      <c r="C137" s="74">
        <v>5</v>
      </c>
      <c r="D137" s="74">
        <v>566</v>
      </c>
      <c r="E137" s="74">
        <v>0</v>
      </c>
      <c r="F137" s="72">
        <f t="shared" si="6"/>
        <v>571</v>
      </c>
      <c r="G137" s="72">
        <f t="shared" si="7"/>
        <v>0.57099999999999995</v>
      </c>
    </row>
    <row r="138" spans="2:7" x14ac:dyDescent="0.3">
      <c r="B138" s="75" t="s">
        <v>113</v>
      </c>
      <c r="C138" s="74">
        <v>530</v>
      </c>
      <c r="D138" s="74">
        <v>0</v>
      </c>
      <c r="E138" s="74">
        <v>0</v>
      </c>
      <c r="F138" s="72">
        <f t="shared" si="6"/>
        <v>530</v>
      </c>
      <c r="G138" s="72">
        <f t="shared" si="7"/>
        <v>0.53</v>
      </c>
    </row>
    <row r="139" spans="2:7" x14ac:dyDescent="0.3">
      <c r="B139" s="75" t="s">
        <v>166</v>
      </c>
      <c r="C139" s="74">
        <v>509.5</v>
      </c>
      <c r="D139" s="74">
        <v>0</v>
      </c>
      <c r="E139" s="74">
        <v>0</v>
      </c>
      <c r="F139" s="72">
        <f t="shared" si="6"/>
        <v>509.5</v>
      </c>
      <c r="G139" s="72">
        <f t="shared" si="7"/>
        <v>0.50949999999999995</v>
      </c>
    </row>
    <row r="140" spans="2:7" x14ac:dyDescent="0.3">
      <c r="B140" s="75" t="s">
        <v>124</v>
      </c>
      <c r="C140" s="74">
        <v>279.89999999999998</v>
      </c>
      <c r="D140" s="74">
        <v>213.3</v>
      </c>
      <c r="E140" s="74">
        <v>0</v>
      </c>
      <c r="F140" s="72">
        <f t="shared" si="6"/>
        <v>493.2</v>
      </c>
      <c r="G140" s="72">
        <f t="shared" si="7"/>
        <v>0.49319999999999997</v>
      </c>
    </row>
    <row r="141" spans="2:7" x14ac:dyDescent="0.3">
      <c r="B141" s="75" t="s">
        <v>143</v>
      </c>
      <c r="C141" s="74">
        <v>484.7</v>
      </c>
      <c r="D141" s="74">
        <v>0</v>
      </c>
      <c r="E141" s="74">
        <v>0</v>
      </c>
      <c r="F141" s="72">
        <f t="shared" si="6"/>
        <v>484.7</v>
      </c>
      <c r="G141" s="72">
        <f t="shared" si="7"/>
        <v>0.48469999999999996</v>
      </c>
    </row>
    <row r="142" spans="2:7" x14ac:dyDescent="0.3">
      <c r="B142" s="75" t="s">
        <v>242</v>
      </c>
      <c r="C142" s="74">
        <v>412.5</v>
      </c>
      <c r="D142" s="74">
        <v>0</v>
      </c>
      <c r="E142" s="74">
        <v>0</v>
      </c>
      <c r="F142" s="72">
        <f t="shared" si="6"/>
        <v>412.5</v>
      </c>
      <c r="G142" s="72">
        <f t="shared" si="7"/>
        <v>0.41249999999999998</v>
      </c>
    </row>
    <row r="143" spans="2:7" x14ac:dyDescent="0.3">
      <c r="B143" s="75" t="s">
        <v>223</v>
      </c>
      <c r="C143" s="74">
        <v>378.37</v>
      </c>
      <c r="D143" s="74">
        <v>0</v>
      </c>
      <c r="E143" s="74">
        <v>0</v>
      </c>
      <c r="F143" s="72">
        <f t="shared" si="6"/>
        <v>378.37</v>
      </c>
      <c r="G143" s="72">
        <f t="shared" si="7"/>
        <v>0.37836999999999998</v>
      </c>
    </row>
    <row r="144" spans="2:7" x14ac:dyDescent="0.3">
      <c r="B144" s="75" t="s">
        <v>236</v>
      </c>
      <c r="C144" s="74">
        <v>355.9</v>
      </c>
      <c r="D144" s="74">
        <v>0</v>
      </c>
      <c r="E144" s="74">
        <v>0</v>
      </c>
      <c r="F144" s="72">
        <f t="shared" si="6"/>
        <v>355.9</v>
      </c>
      <c r="G144" s="72">
        <f t="shared" si="7"/>
        <v>0.35589999999999999</v>
      </c>
    </row>
    <row r="145" spans="2:7" x14ac:dyDescent="0.3">
      <c r="B145" s="75" t="s">
        <v>187</v>
      </c>
      <c r="C145" s="74">
        <v>44.5</v>
      </c>
      <c r="D145" s="74">
        <v>255.8</v>
      </c>
      <c r="E145" s="74">
        <v>0</v>
      </c>
      <c r="F145" s="72">
        <f t="shared" si="6"/>
        <v>300.3</v>
      </c>
      <c r="G145" s="72">
        <f t="shared" si="7"/>
        <v>0.30030000000000001</v>
      </c>
    </row>
    <row r="146" spans="2:7" x14ac:dyDescent="0.3">
      <c r="B146" s="75" t="s">
        <v>161</v>
      </c>
      <c r="C146" s="74">
        <v>296.89999999999998</v>
      </c>
      <c r="D146" s="74">
        <v>0</v>
      </c>
      <c r="E146" s="74">
        <v>0</v>
      </c>
      <c r="F146" s="72">
        <f t="shared" si="6"/>
        <v>296.89999999999998</v>
      </c>
      <c r="G146" s="72">
        <f t="shared" si="7"/>
        <v>0.2969</v>
      </c>
    </row>
    <row r="147" spans="2:7" x14ac:dyDescent="0.3">
      <c r="B147" s="75" t="s">
        <v>221</v>
      </c>
      <c r="C147" s="74">
        <v>71</v>
      </c>
      <c r="D147" s="74">
        <v>221</v>
      </c>
      <c r="E147" s="74">
        <v>0</v>
      </c>
      <c r="F147" s="72">
        <f t="shared" si="6"/>
        <v>292</v>
      </c>
      <c r="G147" s="72">
        <f t="shared" si="7"/>
        <v>0.29199999999999998</v>
      </c>
    </row>
    <row r="148" spans="2:7" x14ac:dyDescent="0.3">
      <c r="B148" s="75" t="s">
        <v>268</v>
      </c>
      <c r="C148" s="74">
        <v>9.34</v>
      </c>
      <c r="D148" s="74">
        <v>259.26</v>
      </c>
      <c r="E148" s="74">
        <v>0</v>
      </c>
      <c r="F148" s="72">
        <f t="shared" si="6"/>
        <v>268.59999999999997</v>
      </c>
      <c r="G148" s="72">
        <f t="shared" si="7"/>
        <v>0.26859999999999995</v>
      </c>
    </row>
    <row r="149" spans="2:7" x14ac:dyDescent="0.3">
      <c r="B149" s="75" t="s">
        <v>197</v>
      </c>
      <c r="C149" s="74">
        <v>235</v>
      </c>
      <c r="D149" s="74">
        <v>0</v>
      </c>
      <c r="E149" s="74">
        <v>0</v>
      </c>
      <c r="F149" s="72">
        <f t="shared" si="6"/>
        <v>235</v>
      </c>
      <c r="G149" s="72">
        <f t="shared" si="7"/>
        <v>0.23499999999999999</v>
      </c>
    </row>
    <row r="150" spans="2:7" x14ac:dyDescent="0.3">
      <c r="B150" s="75" t="s">
        <v>152</v>
      </c>
      <c r="C150" s="74">
        <v>48.3</v>
      </c>
      <c r="D150" s="74">
        <v>184</v>
      </c>
      <c r="E150" s="74">
        <v>0</v>
      </c>
      <c r="F150" s="72">
        <f t="shared" si="6"/>
        <v>232.3</v>
      </c>
      <c r="G150" s="72">
        <f t="shared" si="7"/>
        <v>0.23230000000000001</v>
      </c>
    </row>
    <row r="151" spans="2:7" x14ac:dyDescent="0.3">
      <c r="B151" s="75" t="s">
        <v>122</v>
      </c>
      <c r="C151" s="74">
        <v>30</v>
      </c>
      <c r="D151" s="74">
        <v>184</v>
      </c>
      <c r="E151" s="74">
        <v>0</v>
      </c>
      <c r="F151" s="72">
        <f t="shared" si="6"/>
        <v>214</v>
      </c>
      <c r="G151" s="72">
        <f t="shared" si="7"/>
        <v>0.214</v>
      </c>
    </row>
    <row r="152" spans="2:7" x14ac:dyDescent="0.3">
      <c r="B152" s="75" t="s">
        <v>229</v>
      </c>
      <c r="C152" s="74">
        <v>190</v>
      </c>
      <c r="D152" s="74">
        <v>0</v>
      </c>
      <c r="E152" s="74">
        <v>0</v>
      </c>
      <c r="F152" s="72">
        <f t="shared" si="6"/>
        <v>190</v>
      </c>
      <c r="G152" s="72">
        <f t="shared" si="7"/>
        <v>0.19</v>
      </c>
    </row>
    <row r="153" spans="2:7" x14ac:dyDescent="0.3">
      <c r="B153" s="75" t="s">
        <v>193</v>
      </c>
      <c r="C153" s="74">
        <v>165</v>
      </c>
      <c r="D153" s="74">
        <v>0</v>
      </c>
      <c r="E153" s="74">
        <v>0</v>
      </c>
      <c r="F153" s="72">
        <f t="shared" si="6"/>
        <v>165</v>
      </c>
      <c r="G153" s="72">
        <f t="shared" si="7"/>
        <v>0.16500000000000001</v>
      </c>
    </row>
    <row r="154" spans="2:7" x14ac:dyDescent="0.3">
      <c r="B154" s="75" t="s">
        <v>157</v>
      </c>
      <c r="C154" s="74">
        <v>123</v>
      </c>
      <c r="D154" s="74">
        <v>0</v>
      </c>
      <c r="E154" s="74">
        <v>0</v>
      </c>
      <c r="F154" s="72">
        <f t="shared" si="6"/>
        <v>123</v>
      </c>
      <c r="G154" s="72">
        <f t="shared" si="7"/>
        <v>0.123</v>
      </c>
    </row>
    <row r="155" spans="2:7" x14ac:dyDescent="0.3">
      <c r="B155" s="75" t="s">
        <v>250</v>
      </c>
      <c r="C155" s="74">
        <v>109</v>
      </c>
      <c r="D155" s="74">
        <v>0</v>
      </c>
      <c r="E155" s="74">
        <v>0</v>
      </c>
      <c r="F155" s="72">
        <f t="shared" si="6"/>
        <v>109</v>
      </c>
      <c r="G155" s="72">
        <f t="shared" si="7"/>
        <v>0.109</v>
      </c>
    </row>
    <row r="156" spans="2:7" x14ac:dyDescent="0.3">
      <c r="B156" s="75" t="s">
        <v>240</v>
      </c>
      <c r="C156" s="74">
        <v>103.7</v>
      </c>
      <c r="D156" s="74">
        <v>0</v>
      </c>
      <c r="E156" s="74">
        <v>0</v>
      </c>
      <c r="F156" s="72">
        <f t="shared" si="6"/>
        <v>103.7</v>
      </c>
      <c r="G156" s="72">
        <f t="shared" si="7"/>
        <v>0.1037</v>
      </c>
    </row>
    <row r="157" spans="2:7" x14ac:dyDescent="0.3">
      <c r="B157" s="75" t="s">
        <v>171</v>
      </c>
      <c r="C157" s="74">
        <v>77.2</v>
      </c>
      <c r="D157" s="74">
        <v>0</v>
      </c>
      <c r="E157" s="74">
        <v>0</v>
      </c>
      <c r="F157" s="72">
        <f t="shared" si="6"/>
        <v>77.2</v>
      </c>
      <c r="G157" s="72">
        <f t="shared" si="7"/>
        <v>7.7200000000000005E-2</v>
      </c>
    </row>
    <row r="158" spans="2:7" x14ac:dyDescent="0.3">
      <c r="B158" s="75" t="s">
        <v>222</v>
      </c>
      <c r="C158" s="74">
        <v>73.5</v>
      </c>
      <c r="D158" s="74">
        <v>0</v>
      </c>
      <c r="E158" s="74">
        <v>0</v>
      </c>
      <c r="F158" s="72">
        <f t="shared" si="6"/>
        <v>73.5</v>
      </c>
      <c r="G158" s="72">
        <f t="shared" si="7"/>
        <v>7.3499999999999996E-2</v>
      </c>
    </row>
    <row r="159" spans="2:7" x14ac:dyDescent="0.3">
      <c r="B159" s="75" t="s">
        <v>144</v>
      </c>
      <c r="C159" s="74">
        <v>25</v>
      </c>
      <c r="D159" s="74">
        <v>0</v>
      </c>
      <c r="E159" s="74">
        <v>0</v>
      </c>
      <c r="F159" s="72">
        <f t="shared" si="6"/>
        <v>25</v>
      </c>
      <c r="G159" s="72">
        <f t="shared" si="7"/>
        <v>2.5000000000000001E-2</v>
      </c>
    </row>
    <row r="160" spans="2:7" x14ac:dyDescent="0.3">
      <c r="B160" s="75" t="s">
        <v>263</v>
      </c>
      <c r="C160" s="74">
        <v>14.36</v>
      </c>
      <c r="D160" s="74">
        <v>0</v>
      </c>
      <c r="E160" s="74">
        <v>0</v>
      </c>
      <c r="F160" s="72">
        <f t="shared" si="6"/>
        <v>14.36</v>
      </c>
      <c r="G160" s="72">
        <f t="shared" si="7"/>
        <v>1.436E-2</v>
      </c>
    </row>
    <row r="161" spans="2:7" x14ac:dyDescent="0.3">
      <c r="B161" s="75" t="s">
        <v>228</v>
      </c>
      <c r="C161" s="74">
        <v>14.3</v>
      </c>
      <c r="D161" s="74">
        <v>0</v>
      </c>
      <c r="E161" s="74">
        <v>0</v>
      </c>
      <c r="F161" s="72">
        <f t="shared" si="6"/>
        <v>14.3</v>
      </c>
      <c r="G161" s="72">
        <f t="shared" si="7"/>
        <v>1.43E-2</v>
      </c>
    </row>
    <row r="162" spans="2:7" x14ac:dyDescent="0.3">
      <c r="B162" s="75" t="s">
        <v>136</v>
      </c>
      <c r="C162" s="74">
        <v>9</v>
      </c>
      <c r="D162" s="74">
        <v>0</v>
      </c>
      <c r="E162" s="74">
        <v>0</v>
      </c>
      <c r="F162" s="72">
        <f t="shared" si="6"/>
        <v>9</v>
      </c>
      <c r="G162" s="72">
        <f t="shared" si="7"/>
        <v>8.9999999999999993E-3</v>
      </c>
    </row>
    <row r="163" spans="2:7" x14ac:dyDescent="0.3">
      <c r="B163" s="75" t="s">
        <v>196</v>
      </c>
      <c r="C163" s="74">
        <v>2</v>
      </c>
      <c r="D163" s="74">
        <v>3</v>
      </c>
      <c r="E163" s="74">
        <v>0</v>
      </c>
      <c r="F163" s="72">
        <f t="shared" si="6"/>
        <v>5</v>
      </c>
      <c r="G163" s="72">
        <f t="shared" si="7"/>
        <v>5.0000000000000001E-3</v>
      </c>
    </row>
    <row r="164" spans="2:7" x14ac:dyDescent="0.3">
      <c r="B164" s="75" t="s">
        <v>170</v>
      </c>
      <c r="C164" s="74">
        <v>3</v>
      </c>
      <c r="D164" s="74">
        <v>0</v>
      </c>
      <c r="E164" s="74">
        <v>0</v>
      </c>
      <c r="F164" s="72">
        <f t="shared" si="6"/>
        <v>3</v>
      </c>
      <c r="G164" s="72">
        <f t="shared" si="7"/>
        <v>3.0000000000000001E-3</v>
      </c>
    </row>
  </sheetData>
  <autoFilter ref="B6:F6" xr:uid="{E81E7CFB-EECB-4479-8437-6F1685AF4A48}">
    <sortState xmlns:xlrd2="http://schemas.microsoft.com/office/spreadsheetml/2017/richdata2" ref="B7:F164">
      <sortCondition descending="1" ref="F6"/>
    </sortState>
  </autoFilter>
  <mergeCells count="1">
    <mergeCell ref="B2:M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CB76F-50CB-4209-BE11-76F9A255F1C8}">
  <dimension ref="B1:N49"/>
  <sheetViews>
    <sheetView workbookViewId="0"/>
  </sheetViews>
  <sheetFormatPr baseColWidth="10" defaultRowHeight="14.4" x14ac:dyDescent="0.3"/>
  <cols>
    <col min="1" max="1" width="2.77734375" style="36" customWidth="1"/>
    <col min="2" max="2" width="16" style="36" customWidth="1"/>
    <col min="3" max="3" width="13.5546875" style="36" customWidth="1"/>
    <col min="4" max="4" width="12" style="36" customWidth="1"/>
    <col min="5" max="5" width="11.44140625" style="36" customWidth="1"/>
    <col min="6" max="6" width="11.33203125" style="36" customWidth="1"/>
    <col min="7" max="7" width="10.33203125" style="36" customWidth="1"/>
    <col min="8" max="16384" width="11.5546875" style="36"/>
  </cols>
  <sheetData>
    <row r="1" spans="2:14" ht="15" thickBot="1" x14ac:dyDescent="0.35"/>
    <row r="2" spans="2:14" ht="14.4" customHeight="1" x14ac:dyDescent="0.3">
      <c r="B2" s="37" t="s">
        <v>582</v>
      </c>
      <c r="C2" s="38"/>
      <c r="D2" s="38"/>
      <c r="E2" s="38"/>
      <c r="F2" s="38"/>
      <c r="G2" s="38"/>
      <c r="H2" s="38"/>
      <c r="I2" s="38"/>
      <c r="J2" s="38"/>
      <c r="K2" s="38"/>
      <c r="L2" s="38"/>
      <c r="M2" s="39"/>
      <c r="N2" s="40"/>
    </row>
    <row r="3" spans="2:14" x14ac:dyDescent="0.3">
      <c r="B3" s="41"/>
      <c r="C3" s="77"/>
      <c r="D3" s="77"/>
      <c r="E3" s="77"/>
      <c r="F3" s="77"/>
      <c r="G3" s="77"/>
      <c r="H3" s="77"/>
      <c r="I3" s="77"/>
      <c r="J3" s="77"/>
      <c r="K3" s="77"/>
      <c r="L3" s="77"/>
      <c r="M3" s="42"/>
      <c r="N3" s="40"/>
    </row>
    <row r="4" spans="2:14" ht="15" thickBot="1" x14ac:dyDescent="0.35">
      <c r="B4" s="43"/>
      <c r="C4" s="44"/>
      <c r="D4" s="44"/>
      <c r="E4" s="44"/>
      <c r="F4" s="44"/>
      <c r="G4" s="44"/>
      <c r="H4" s="44"/>
      <c r="I4" s="44"/>
      <c r="J4" s="44"/>
      <c r="K4" s="44"/>
      <c r="L4" s="44"/>
      <c r="M4" s="45"/>
      <c r="N4" s="40"/>
    </row>
    <row r="6" spans="2:14" ht="20.399999999999999" x14ac:dyDescent="0.3">
      <c r="B6" s="68" t="s">
        <v>271</v>
      </c>
      <c r="C6" s="68" t="s">
        <v>330</v>
      </c>
      <c r="D6" s="68" t="s">
        <v>331</v>
      </c>
      <c r="E6" s="68" t="s">
        <v>1</v>
      </c>
      <c r="F6" s="68" t="s">
        <v>583</v>
      </c>
      <c r="G6" s="68" t="s">
        <v>584</v>
      </c>
    </row>
    <row r="7" spans="2:14" x14ac:dyDescent="0.3">
      <c r="B7" s="79" t="s">
        <v>4</v>
      </c>
      <c r="C7" s="80">
        <v>14728866.039999999</v>
      </c>
      <c r="D7" s="80">
        <v>2546499.71</v>
      </c>
      <c r="E7" s="80">
        <v>620.09</v>
      </c>
      <c r="F7" s="81">
        <f t="shared" ref="F7:F49" si="0">SUM(C7:E7)</f>
        <v>17275985.84</v>
      </c>
      <c r="G7" s="81">
        <f>F7/1000</f>
        <v>17275.985840000001</v>
      </c>
    </row>
    <row r="8" spans="2:14" x14ac:dyDescent="0.3">
      <c r="B8" s="82" t="s">
        <v>369</v>
      </c>
      <c r="C8" s="83">
        <v>11073717.720000001</v>
      </c>
      <c r="D8" s="83">
        <v>1038138.75</v>
      </c>
      <c r="E8" s="80">
        <v>78.790000000000006</v>
      </c>
      <c r="F8" s="81">
        <f t="shared" si="0"/>
        <v>12111935.26</v>
      </c>
      <c r="G8" s="81">
        <f t="shared" ref="G8:G49" si="1">F8/1000</f>
        <v>12111.93526</v>
      </c>
    </row>
    <row r="9" spans="2:14" x14ac:dyDescent="0.3">
      <c r="B9" s="82" t="s">
        <v>370</v>
      </c>
      <c r="C9" s="83">
        <v>1498853.73</v>
      </c>
      <c r="D9" s="83">
        <v>602997.42000000004</v>
      </c>
      <c r="E9" s="80">
        <v>69.7</v>
      </c>
      <c r="F9" s="81">
        <f t="shared" si="0"/>
        <v>2101920.85</v>
      </c>
      <c r="G9" s="81">
        <f t="shared" si="1"/>
        <v>2101.92085</v>
      </c>
    </row>
    <row r="10" spans="2:14" x14ac:dyDescent="0.3">
      <c r="B10" s="82" t="s">
        <v>371</v>
      </c>
      <c r="C10" s="83">
        <v>436569.24</v>
      </c>
      <c r="D10" s="83">
        <v>109466.25</v>
      </c>
      <c r="E10" s="80">
        <v>76</v>
      </c>
      <c r="F10" s="81">
        <f t="shared" si="0"/>
        <v>546111.49</v>
      </c>
      <c r="G10" s="81">
        <f t="shared" si="1"/>
        <v>546.11149</v>
      </c>
    </row>
    <row r="11" spans="2:14" x14ac:dyDescent="0.3">
      <c r="B11" s="82" t="s">
        <v>372</v>
      </c>
      <c r="C11" s="83">
        <v>348060.24</v>
      </c>
      <c r="D11" s="83">
        <v>114983.46</v>
      </c>
      <c r="E11" s="80">
        <v>0</v>
      </c>
      <c r="F11" s="81">
        <f t="shared" si="0"/>
        <v>463043.7</v>
      </c>
      <c r="G11" s="81">
        <f t="shared" si="1"/>
        <v>463.0437</v>
      </c>
    </row>
    <row r="12" spans="2:14" x14ac:dyDescent="0.3">
      <c r="B12" s="82" t="s">
        <v>373</v>
      </c>
      <c r="C12" s="83">
        <v>277330.26</v>
      </c>
      <c r="D12" s="83">
        <v>96274.53</v>
      </c>
      <c r="E12" s="80">
        <v>0</v>
      </c>
      <c r="F12" s="81">
        <f t="shared" si="0"/>
        <v>373604.79000000004</v>
      </c>
      <c r="G12" s="81">
        <f t="shared" si="1"/>
        <v>373.60479000000004</v>
      </c>
    </row>
    <row r="13" spans="2:14" x14ac:dyDescent="0.3">
      <c r="B13" s="82" t="s">
        <v>374</v>
      </c>
      <c r="C13" s="83">
        <v>191580.58</v>
      </c>
      <c r="D13" s="83">
        <v>62134.23</v>
      </c>
      <c r="E13" s="80">
        <v>173.8</v>
      </c>
      <c r="F13" s="81">
        <f t="shared" si="0"/>
        <v>253888.61</v>
      </c>
      <c r="G13" s="81">
        <f t="shared" si="1"/>
        <v>253.88861</v>
      </c>
    </row>
    <row r="14" spans="2:14" x14ac:dyDescent="0.3">
      <c r="B14" s="82" t="s">
        <v>375</v>
      </c>
      <c r="C14" s="83">
        <v>140595.26999999999</v>
      </c>
      <c r="D14" s="83">
        <v>95885.15</v>
      </c>
      <c r="E14" s="80">
        <v>0</v>
      </c>
      <c r="F14" s="81">
        <f t="shared" si="0"/>
        <v>236480.41999999998</v>
      </c>
      <c r="G14" s="81">
        <f t="shared" si="1"/>
        <v>236.48041999999998</v>
      </c>
    </row>
    <row r="15" spans="2:14" x14ac:dyDescent="0.3">
      <c r="B15" s="82" t="s">
        <v>376</v>
      </c>
      <c r="C15" s="83">
        <v>97099.34</v>
      </c>
      <c r="D15" s="83">
        <v>91348.4</v>
      </c>
      <c r="E15" s="80">
        <v>0</v>
      </c>
      <c r="F15" s="81">
        <f t="shared" si="0"/>
        <v>188447.74</v>
      </c>
      <c r="G15" s="81">
        <f t="shared" si="1"/>
        <v>188.44773999999998</v>
      </c>
    </row>
    <row r="16" spans="2:14" x14ac:dyDescent="0.3">
      <c r="B16" s="82" t="s">
        <v>377</v>
      </c>
      <c r="C16" s="83">
        <v>133263.24</v>
      </c>
      <c r="D16" s="83">
        <v>50342.66</v>
      </c>
      <c r="E16" s="80">
        <v>0</v>
      </c>
      <c r="F16" s="81">
        <f t="shared" si="0"/>
        <v>183605.9</v>
      </c>
      <c r="G16" s="81">
        <f t="shared" si="1"/>
        <v>183.60589999999999</v>
      </c>
    </row>
    <row r="17" spans="2:7" x14ac:dyDescent="0.3">
      <c r="B17" s="82" t="s">
        <v>378</v>
      </c>
      <c r="C17" s="83">
        <v>128597.33</v>
      </c>
      <c r="D17" s="83">
        <v>31854.11</v>
      </c>
      <c r="E17" s="80">
        <v>0</v>
      </c>
      <c r="F17" s="81">
        <f t="shared" si="0"/>
        <v>160451.44</v>
      </c>
      <c r="G17" s="81">
        <f t="shared" si="1"/>
        <v>160.45143999999999</v>
      </c>
    </row>
    <row r="18" spans="2:7" x14ac:dyDescent="0.3">
      <c r="B18" s="82" t="s">
        <v>287</v>
      </c>
      <c r="C18" s="80">
        <v>40756.620000000003</v>
      </c>
      <c r="D18" s="80">
        <v>58075.58</v>
      </c>
      <c r="E18" s="80">
        <v>0</v>
      </c>
      <c r="F18" s="81">
        <f t="shared" si="0"/>
        <v>98832.200000000012</v>
      </c>
      <c r="G18" s="81">
        <f t="shared" si="1"/>
        <v>98.832200000000014</v>
      </c>
    </row>
    <row r="19" spans="2:7" x14ac:dyDescent="0.3">
      <c r="B19" s="82" t="s">
        <v>292</v>
      </c>
      <c r="C19" s="80">
        <v>92806.86</v>
      </c>
      <c r="D19" s="80">
        <v>4053.5</v>
      </c>
      <c r="E19" s="80">
        <v>0</v>
      </c>
      <c r="F19" s="81">
        <f t="shared" si="0"/>
        <v>96860.36</v>
      </c>
      <c r="G19" s="81">
        <f t="shared" si="1"/>
        <v>96.86036</v>
      </c>
    </row>
    <row r="20" spans="2:7" x14ac:dyDescent="0.3">
      <c r="B20" s="82" t="s">
        <v>303</v>
      </c>
      <c r="C20" s="80">
        <v>78000.3</v>
      </c>
      <c r="D20" s="80">
        <v>8217</v>
      </c>
      <c r="E20" s="80">
        <v>0</v>
      </c>
      <c r="F20" s="81">
        <f t="shared" si="0"/>
        <v>86217.3</v>
      </c>
      <c r="G20" s="81">
        <f t="shared" si="1"/>
        <v>86.217300000000009</v>
      </c>
    </row>
    <row r="21" spans="2:7" x14ac:dyDescent="0.3">
      <c r="B21" s="82" t="s">
        <v>286</v>
      </c>
      <c r="C21" s="80">
        <v>36841.15</v>
      </c>
      <c r="D21" s="80">
        <v>20747</v>
      </c>
      <c r="E21" s="80">
        <v>0</v>
      </c>
      <c r="F21" s="81">
        <f t="shared" si="0"/>
        <v>57588.15</v>
      </c>
      <c r="G21" s="81">
        <f t="shared" si="1"/>
        <v>57.588149999999999</v>
      </c>
    </row>
    <row r="22" spans="2:7" x14ac:dyDescent="0.3">
      <c r="B22" s="82" t="s">
        <v>294</v>
      </c>
      <c r="C22" s="80">
        <v>16937.7</v>
      </c>
      <c r="D22" s="80">
        <v>38219</v>
      </c>
      <c r="E22" s="80">
        <v>0</v>
      </c>
      <c r="F22" s="81">
        <f t="shared" si="0"/>
        <v>55156.7</v>
      </c>
      <c r="G22" s="81">
        <f t="shared" si="1"/>
        <v>55.156699999999994</v>
      </c>
    </row>
    <row r="23" spans="2:7" x14ac:dyDescent="0.3">
      <c r="B23" s="82" t="s">
        <v>277</v>
      </c>
      <c r="C23" s="80">
        <v>0</v>
      </c>
      <c r="D23" s="80">
        <v>45987.6</v>
      </c>
      <c r="E23" s="80">
        <v>0</v>
      </c>
      <c r="F23" s="81">
        <f t="shared" si="0"/>
        <v>45987.6</v>
      </c>
      <c r="G23" s="81">
        <f t="shared" si="1"/>
        <v>45.9876</v>
      </c>
    </row>
    <row r="24" spans="2:7" x14ac:dyDescent="0.3">
      <c r="B24" s="82" t="s">
        <v>295</v>
      </c>
      <c r="C24" s="80">
        <v>17624.009999999998</v>
      </c>
      <c r="D24" s="80">
        <v>18820.099999999999</v>
      </c>
      <c r="E24" s="80">
        <v>0</v>
      </c>
      <c r="F24" s="81">
        <f t="shared" si="0"/>
        <v>36444.11</v>
      </c>
      <c r="G24" s="81">
        <f t="shared" si="1"/>
        <v>36.444110000000002</v>
      </c>
    </row>
    <row r="25" spans="2:7" x14ac:dyDescent="0.3">
      <c r="B25" s="82" t="s">
        <v>285</v>
      </c>
      <c r="C25" s="80">
        <v>21532.83</v>
      </c>
      <c r="D25" s="80">
        <v>10493.91</v>
      </c>
      <c r="E25" s="80">
        <v>10</v>
      </c>
      <c r="F25" s="81">
        <f t="shared" si="0"/>
        <v>32036.74</v>
      </c>
      <c r="G25" s="81">
        <f t="shared" si="1"/>
        <v>32.036740000000002</v>
      </c>
    </row>
    <row r="26" spans="2:7" x14ac:dyDescent="0.3">
      <c r="B26" s="82" t="s">
        <v>297</v>
      </c>
      <c r="C26" s="80">
        <v>21342.400000000001</v>
      </c>
      <c r="D26" s="80">
        <v>2538.5</v>
      </c>
      <c r="E26" s="80">
        <v>0</v>
      </c>
      <c r="F26" s="81">
        <f t="shared" si="0"/>
        <v>23880.9</v>
      </c>
      <c r="G26" s="81">
        <f t="shared" si="1"/>
        <v>23.8809</v>
      </c>
    </row>
    <row r="27" spans="2:7" x14ac:dyDescent="0.3">
      <c r="B27" s="82" t="s">
        <v>278</v>
      </c>
      <c r="C27" s="80">
        <v>12297.59</v>
      </c>
      <c r="D27" s="80">
        <v>9633.7999999999993</v>
      </c>
      <c r="E27" s="80">
        <v>190.2</v>
      </c>
      <c r="F27" s="81">
        <f t="shared" si="0"/>
        <v>22121.59</v>
      </c>
      <c r="G27" s="81">
        <f t="shared" si="1"/>
        <v>22.121590000000001</v>
      </c>
    </row>
    <row r="28" spans="2:7" x14ac:dyDescent="0.3">
      <c r="B28" s="82" t="s">
        <v>289</v>
      </c>
      <c r="C28" s="80">
        <v>10243.5</v>
      </c>
      <c r="D28" s="80">
        <v>11469</v>
      </c>
      <c r="E28" s="80">
        <v>0</v>
      </c>
      <c r="F28" s="81">
        <f t="shared" si="0"/>
        <v>21712.5</v>
      </c>
      <c r="G28" s="81">
        <f t="shared" si="1"/>
        <v>21.712499999999999</v>
      </c>
    </row>
    <row r="29" spans="2:7" x14ac:dyDescent="0.3">
      <c r="B29" s="82" t="s">
        <v>279</v>
      </c>
      <c r="C29" s="80">
        <v>6070.54</v>
      </c>
      <c r="D29" s="80">
        <v>7407.6</v>
      </c>
      <c r="E29" s="80">
        <v>0</v>
      </c>
      <c r="F29" s="81">
        <f t="shared" si="0"/>
        <v>13478.14</v>
      </c>
      <c r="G29" s="81">
        <f t="shared" si="1"/>
        <v>13.47814</v>
      </c>
    </row>
    <row r="30" spans="2:7" x14ac:dyDescent="0.3">
      <c r="B30" s="82" t="s">
        <v>281</v>
      </c>
      <c r="C30" s="80">
        <v>6514.2</v>
      </c>
      <c r="D30" s="80">
        <v>4794.2</v>
      </c>
      <c r="E30" s="80">
        <v>0</v>
      </c>
      <c r="F30" s="81">
        <f t="shared" si="0"/>
        <v>11308.4</v>
      </c>
      <c r="G30" s="81">
        <f t="shared" si="1"/>
        <v>11.308399999999999</v>
      </c>
    </row>
    <row r="31" spans="2:7" x14ac:dyDescent="0.3">
      <c r="B31" s="82" t="s">
        <v>290</v>
      </c>
      <c r="C31" s="80">
        <v>4361.6000000000004</v>
      </c>
      <c r="D31" s="80">
        <v>6086</v>
      </c>
      <c r="E31" s="80">
        <v>0</v>
      </c>
      <c r="F31" s="81">
        <f t="shared" si="0"/>
        <v>10447.6</v>
      </c>
      <c r="G31" s="81">
        <f t="shared" si="1"/>
        <v>10.4476</v>
      </c>
    </row>
    <row r="32" spans="2:7" x14ac:dyDescent="0.3">
      <c r="B32" s="82" t="s">
        <v>296</v>
      </c>
      <c r="C32" s="80">
        <v>9366.42</v>
      </c>
      <c r="D32" s="80">
        <v>77.98</v>
      </c>
      <c r="E32" s="80">
        <v>0</v>
      </c>
      <c r="F32" s="81">
        <f t="shared" si="0"/>
        <v>9444.4</v>
      </c>
      <c r="G32" s="81">
        <f t="shared" si="1"/>
        <v>9.4443999999999999</v>
      </c>
    </row>
    <row r="33" spans="2:7" x14ac:dyDescent="0.3">
      <c r="B33" s="82" t="s">
        <v>291</v>
      </c>
      <c r="C33" s="80">
        <v>3681.8</v>
      </c>
      <c r="D33" s="80">
        <v>1116</v>
      </c>
      <c r="E33" s="80">
        <v>0</v>
      </c>
      <c r="F33" s="81">
        <f t="shared" si="0"/>
        <v>4797.8</v>
      </c>
      <c r="G33" s="81">
        <f t="shared" si="1"/>
        <v>4.7978000000000005</v>
      </c>
    </row>
    <row r="34" spans="2:7" x14ac:dyDescent="0.3">
      <c r="B34" s="82" t="s">
        <v>273</v>
      </c>
      <c r="C34" s="80">
        <v>4603.6899999999996</v>
      </c>
      <c r="D34" s="80">
        <v>0</v>
      </c>
      <c r="E34" s="80">
        <v>0</v>
      </c>
      <c r="F34" s="81">
        <f t="shared" si="0"/>
        <v>4603.6899999999996</v>
      </c>
      <c r="G34" s="81">
        <f t="shared" si="1"/>
        <v>4.6036899999999994</v>
      </c>
    </row>
    <row r="35" spans="2:7" x14ac:dyDescent="0.3">
      <c r="B35" s="82" t="s">
        <v>301</v>
      </c>
      <c r="C35" s="80">
        <v>4023.74</v>
      </c>
      <c r="D35" s="80">
        <v>4.2</v>
      </c>
      <c r="E35" s="80">
        <v>0</v>
      </c>
      <c r="F35" s="81">
        <f t="shared" si="0"/>
        <v>4027.9399999999996</v>
      </c>
      <c r="G35" s="81">
        <f t="shared" si="1"/>
        <v>4.0279399999999992</v>
      </c>
    </row>
    <row r="36" spans="2:7" x14ac:dyDescent="0.3">
      <c r="B36" s="82" t="s">
        <v>284</v>
      </c>
      <c r="C36" s="80">
        <v>2905.35</v>
      </c>
      <c r="D36" s="80">
        <v>392.82</v>
      </c>
      <c r="E36" s="80">
        <v>0</v>
      </c>
      <c r="F36" s="81">
        <f t="shared" si="0"/>
        <v>3298.17</v>
      </c>
      <c r="G36" s="81">
        <f t="shared" si="1"/>
        <v>3.2981700000000003</v>
      </c>
    </row>
    <row r="37" spans="2:7" x14ac:dyDescent="0.3">
      <c r="B37" s="82" t="s">
        <v>272</v>
      </c>
      <c r="C37" s="80">
        <v>2236.8000000000002</v>
      </c>
      <c r="D37" s="80">
        <v>529.5</v>
      </c>
      <c r="E37" s="80">
        <v>0</v>
      </c>
      <c r="F37" s="81">
        <f t="shared" si="0"/>
        <v>2766.3</v>
      </c>
      <c r="G37" s="81">
        <f t="shared" si="1"/>
        <v>2.7663000000000002</v>
      </c>
    </row>
    <row r="38" spans="2:7" x14ac:dyDescent="0.3">
      <c r="B38" s="82" t="s">
        <v>293</v>
      </c>
      <c r="C38" s="80">
        <v>2652</v>
      </c>
      <c r="D38" s="80">
        <v>0</v>
      </c>
      <c r="E38" s="80">
        <v>0</v>
      </c>
      <c r="F38" s="81">
        <f t="shared" si="0"/>
        <v>2652</v>
      </c>
      <c r="G38" s="81">
        <f t="shared" si="1"/>
        <v>2.6520000000000001</v>
      </c>
    </row>
    <row r="39" spans="2:7" x14ac:dyDescent="0.3">
      <c r="B39" s="82" t="s">
        <v>299</v>
      </c>
      <c r="C39" s="80">
        <v>463</v>
      </c>
      <c r="D39" s="80">
        <v>1659</v>
      </c>
      <c r="E39" s="80">
        <v>0</v>
      </c>
      <c r="F39" s="81">
        <f t="shared" si="0"/>
        <v>2122</v>
      </c>
      <c r="G39" s="81">
        <f t="shared" si="1"/>
        <v>2.1219999999999999</v>
      </c>
    </row>
    <row r="40" spans="2:7" x14ac:dyDescent="0.3">
      <c r="B40" s="82" t="s">
        <v>302</v>
      </c>
      <c r="C40" s="80">
        <v>1917</v>
      </c>
      <c r="D40" s="80">
        <v>35</v>
      </c>
      <c r="E40" s="80">
        <v>21.6</v>
      </c>
      <c r="F40" s="81">
        <f t="shared" si="0"/>
        <v>1973.6</v>
      </c>
      <c r="G40" s="81">
        <f t="shared" si="1"/>
        <v>1.9735999999999998</v>
      </c>
    </row>
    <row r="41" spans="2:7" x14ac:dyDescent="0.3">
      <c r="B41" s="82" t="s">
        <v>298</v>
      </c>
      <c r="C41" s="80">
        <v>1627.7</v>
      </c>
      <c r="D41" s="80">
        <v>0</v>
      </c>
      <c r="E41" s="80">
        <v>0</v>
      </c>
      <c r="F41" s="81">
        <f t="shared" si="0"/>
        <v>1627.7</v>
      </c>
      <c r="G41" s="81">
        <f t="shared" si="1"/>
        <v>1.6277000000000001</v>
      </c>
    </row>
    <row r="42" spans="2:7" x14ac:dyDescent="0.3">
      <c r="B42" s="82" t="s">
        <v>274</v>
      </c>
      <c r="C42" s="80">
        <v>272</v>
      </c>
      <c r="D42" s="80">
        <v>1190</v>
      </c>
      <c r="E42" s="80">
        <v>0</v>
      </c>
      <c r="F42" s="81">
        <f t="shared" si="0"/>
        <v>1462</v>
      </c>
      <c r="G42" s="81">
        <f t="shared" si="1"/>
        <v>1.462</v>
      </c>
    </row>
    <row r="43" spans="2:7" x14ac:dyDescent="0.3">
      <c r="B43" s="82" t="s">
        <v>282</v>
      </c>
      <c r="C43" s="80">
        <v>1083.7</v>
      </c>
      <c r="D43" s="80">
        <v>83.2</v>
      </c>
      <c r="E43" s="80">
        <v>0</v>
      </c>
      <c r="F43" s="81">
        <f t="shared" si="0"/>
        <v>1166.9000000000001</v>
      </c>
      <c r="G43" s="81">
        <f t="shared" si="1"/>
        <v>1.1669</v>
      </c>
    </row>
    <row r="44" spans="2:7" x14ac:dyDescent="0.3">
      <c r="B44" s="82" t="s">
        <v>276</v>
      </c>
      <c r="C44" s="80">
        <v>587.29</v>
      </c>
      <c r="D44" s="80">
        <v>443.26</v>
      </c>
      <c r="E44" s="80">
        <v>0</v>
      </c>
      <c r="F44" s="81">
        <f t="shared" si="0"/>
        <v>1030.55</v>
      </c>
      <c r="G44" s="81">
        <f t="shared" si="1"/>
        <v>1.0305499999999999</v>
      </c>
    </row>
    <row r="45" spans="2:7" x14ac:dyDescent="0.3">
      <c r="B45" s="82" t="s">
        <v>280</v>
      </c>
      <c r="C45" s="80">
        <v>13</v>
      </c>
      <c r="D45" s="80">
        <v>787</v>
      </c>
      <c r="E45" s="80">
        <v>0</v>
      </c>
      <c r="F45" s="81">
        <f t="shared" si="0"/>
        <v>800</v>
      </c>
      <c r="G45" s="81">
        <f t="shared" si="1"/>
        <v>0.8</v>
      </c>
    </row>
    <row r="46" spans="2:7" x14ac:dyDescent="0.3">
      <c r="B46" s="82" t="s">
        <v>300</v>
      </c>
      <c r="C46" s="80">
        <v>560.6</v>
      </c>
      <c r="D46" s="80">
        <v>214</v>
      </c>
      <c r="E46" s="80">
        <v>0</v>
      </c>
      <c r="F46" s="81">
        <f t="shared" si="0"/>
        <v>774.6</v>
      </c>
      <c r="G46" s="81">
        <f t="shared" si="1"/>
        <v>0.77460000000000007</v>
      </c>
    </row>
    <row r="47" spans="2:7" x14ac:dyDescent="0.3">
      <c r="B47" s="82" t="s">
        <v>283</v>
      </c>
      <c r="C47" s="80">
        <v>759.8</v>
      </c>
      <c r="D47" s="80">
        <v>0</v>
      </c>
      <c r="E47" s="80">
        <v>0</v>
      </c>
      <c r="F47" s="81">
        <f t="shared" si="0"/>
        <v>759.8</v>
      </c>
      <c r="G47" s="81">
        <f t="shared" si="1"/>
        <v>0.75979999999999992</v>
      </c>
    </row>
    <row r="48" spans="2:7" x14ac:dyDescent="0.3">
      <c r="B48" s="82" t="s">
        <v>275</v>
      </c>
      <c r="C48" s="80">
        <v>669.5</v>
      </c>
      <c r="D48" s="80">
        <v>0</v>
      </c>
      <c r="E48" s="80">
        <v>0</v>
      </c>
      <c r="F48" s="81">
        <f t="shared" si="0"/>
        <v>669.5</v>
      </c>
      <c r="G48" s="81">
        <f t="shared" si="1"/>
        <v>0.66949999999999998</v>
      </c>
    </row>
    <row r="49" spans="2:7" x14ac:dyDescent="0.3">
      <c r="B49" s="82" t="s">
        <v>288</v>
      </c>
      <c r="C49" s="80">
        <v>446.4</v>
      </c>
      <c r="D49" s="80">
        <v>0</v>
      </c>
      <c r="E49" s="80">
        <v>0</v>
      </c>
      <c r="F49" s="81">
        <f t="shared" si="0"/>
        <v>446.4</v>
      </c>
      <c r="G49" s="81">
        <f t="shared" si="1"/>
        <v>0.44639999999999996</v>
      </c>
    </row>
  </sheetData>
  <autoFilter ref="B6:F6" xr:uid="{449CB76F-50CB-4209-BE11-76F9A255F1C8}">
    <sortState xmlns:xlrd2="http://schemas.microsoft.com/office/spreadsheetml/2017/richdata2" ref="B7:F49">
      <sortCondition descending="1" ref="F6"/>
    </sortState>
  </autoFilter>
  <mergeCells count="1">
    <mergeCell ref="B2:M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28926-959C-4E57-97AB-9439CAC1670A}">
  <dimension ref="A1:N165"/>
  <sheetViews>
    <sheetView workbookViewId="0">
      <selection activeCell="A32" sqref="A32"/>
    </sheetView>
  </sheetViews>
  <sheetFormatPr baseColWidth="10" defaultRowHeight="14.4" x14ac:dyDescent="0.3"/>
  <cols>
    <col min="1" max="1" width="3.88671875" style="87" customWidth="1"/>
    <col min="2" max="2" width="51.21875" style="36" customWidth="1"/>
    <col min="3" max="6" width="11.5546875" style="36"/>
    <col min="7" max="7" width="8.109375" style="36" bestFit="1" customWidth="1"/>
    <col min="8" max="16384" width="11.5546875" style="36"/>
  </cols>
  <sheetData>
    <row r="1" spans="1:14" ht="15" thickBot="1" x14ac:dyDescent="0.35">
      <c r="A1" s="86"/>
    </row>
    <row r="2" spans="1:14" ht="14.4" customHeight="1" x14ac:dyDescent="0.3">
      <c r="A2" s="86"/>
      <c r="B2" s="37" t="s">
        <v>582</v>
      </c>
      <c r="C2" s="38"/>
      <c r="D2" s="38"/>
      <c r="E2" s="38"/>
      <c r="F2" s="38"/>
      <c r="G2" s="38"/>
      <c r="H2" s="38"/>
      <c r="I2" s="38"/>
      <c r="J2" s="38"/>
      <c r="K2" s="38"/>
      <c r="L2" s="38"/>
      <c r="M2" s="39"/>
      <c r="N2" s="40"/>
    </row>
    <row r="3" spans="1:14" x14ac:dyDescent="0.3">
      <c r="A3" s="86"/>
      <c r="B3" s="41"/>
      <c r="C3" s="77"/>
      <c r="D3" s="77"/>
      <c r="E3" s="77"/>
      <c r="F3" s="77"/>
      <c r="G3" s="77"/>
      <c r="H3" s="77"/>
      <c r="I3" s="77"/>
      <c r="J3" s="77"/>
      <c r="K3" s="77"/>
      <c r="L3" s="77"/>
      <c r="M3" s="42"/>
      <c r="N3" s="40"/>
    </row>
    <row r="4" spans="1:14" ht="15" thickBot="1" x14ac:dyDescent="0.35">
      <c r="A4" s="86"/>
      <c r="B4" s="43"/>
      <c r="C4" s="44"/>
      <c r="D4" s="44"/>
      <c r="E4" s="44"/>
      <c r="F4" s="44"/>
      <c r="G4" s="44"/>
      <c r="H4" s="44"/>
      <c r="I4" s="44"/>
      <c r="J4" s="44"/>
      <c r="K4" s="44"/>
      <c r="L4" s="44"/>
      <c r="M4" s="45"/>
      <c r="N4" s="40"/>
    </row>
    <row r="5" spans="1:14" x14ac:dyDescent="0.3">
      <c r="A5" s="86"/>
    </row>
    <row r="6" spans="1:14" x14ac:dyDescent="0.3">
      <c r="B6" s="68" t="s">
        <v>254</v>
      </c>
      <c r="C6" s="68" t="s">
        <v>379</v>
      </c>
      <c r="D6" s="68" t="s">
        <v>304</v>
      </c>
      <c r="E6" s="68" t="s">
        <v>305</v>
      </c>
      <c r="F6" s="68" t="s">
        <v>306</v>
      </c>
      <c r="G6" s="68" t="s">
        <v>329</v>
      </c>
    </row>
    <row r="7" spans="1:14" x14ac:dyDescent="0.3">
      <c r="B7" s="79" t="s">
        <v>4</v>
      </c>
      <c r="C7" s="80">
        <v>134934.94</v>
      </c>
      <c r="D7" s="80">
        <v>3225967.18</v>
      </c>
      <c r="E7" s="80">
        <v>3388808.04</v>
      </c>
      <c r="F7" s="80">
        <v>10567984.91</v>
      </c>
      <c r="G7" s="81">
        <f t="shared" ref="G7:G38" si="0">SUM(C7:F7)</f>
        <v>17317695.07</v>
      </c>
    </row>
    <row r="8" spans="1:14" x14ac:dyDescent="0.3">
      <c r="A8" s="87">
        <v>2720</v>
      </c>
      <c r="B8" s="82" t="s">
        <v>174</v>
      </c>
      <c r="C8" s="84">
        <v>0</v>
      </c>
      <c r="D8" s="84">
        <v>9144</v>
      </c>
      <c r="E8" s="84">
        <v>5361.7</v>
      </c>
      <c r="F8" s="84">
        <v>4607775</v>
      </c>
      <c r="G8" s="85">
        <f t="shared" si="0"/>
        <v>4622280.7</v>
      </c>
    </row>
    <row r="9" spans="1:14" x14ac:dyDescent="0.3">
      <c r="A9" s="87">
        <v>2410</v>
      </c>
      <c r="B9" s="82" t="s">
        <v>164</v>
      </c>
      <c r="C9" s="84">
        <v>6219.8</v>
      </c>
      <c r="D9" s="84">
        <v>31194.9</v>
      </c>
      <c r="E9" s="84">
        <v>56.5</v>
      </c>
      <c r="F9" s="84">
        <v>3529388</v>
      </c>
      <c r="G9" s="85">
        <f t="shared" si="0"/>
        <v>3566859.2</v>
      </c>
    </row>
    <row r="10" spans="1:14" x14ac:dyDescent="0.3">
      <c r="A10" s="87">
        <v>8610</v>
      </c>
      <c r="B10" s="82" t="s">
        <v>244</v>
      </c>
      <c r="C10" s="84">
        <v>160.1</v>
      </c>
      <c r="D10" s="84">
        <v>2760.83</v>
      </c>
      <c r="E10" s="84">
        <v>797133.08</v>
      </c>
      <c r="F10" s="84">
        <v>22863.58</v>
      </c>
      <c r="G10" s="85">
        <f t="shared" si="0"/>
        <v>822917.59</v>
      </c>
    </row>
    <row r="11" spans="1:14" x14ac:dyDescent="0.3">
      <c r="A11" s="87">
        <v>2599</v>
      </c>
      <c r="B11" s="82" t="s">
        <v>261</v>
      </c>
      <c r="C11" s="84">
        <v>2712</v>
      </c>
      <c r="D11" s="84">
        <v>629458.36</v>
      </c>
      <c r="E11" s="84">
        <v>5329.7</v>
      </c>
      <c r="F11" s="84">
        <v>114678.35</v>
      </c>
      <c r="G11" s="85">
        <f t="shared" si="0"/>
        <v>752178.40999999992</v>
      </c>
    </row>
    <row r="12" spans="1:14" x14ac:dyDescent="0.3">
      <c r="A12" s="87">
        <v>2432</v>
      </c>
      <c r="B12" s="82" t="s">
        <v>167</v>
      </c>
      <c r="C12" s="84">
        <v>2914.12</v>
      </c>
      <c r="D12" s="84">
        <v>404850</v>
      </c>
      <c r="E12" s="84">
        <v>114500</v>
      </c>
      <c r="F12" s="84">
        <v>54640</v>
      </c>
      <c r="G12" s="85">
        <f t="shared" si="0"/>
        <v>576904.12</v>
      </c>
    </row>
    <row r="13" spans="1:14" x14ac:dyDescent="0.3">
      <c r="A13" s="87">
        <v>4731</v>
      </c>
      <c r="B13" s="82" t="s">
        <v>213</v>
      </c>
      <c r="C13" s="84">
        <v>754.7</v>
      </c>
      <c r="D13" s="84">
        <v>215020.86</v>
      </c>
      <c r="E13" s="84">
        <v>274731.3</v>
      </c>
      <c r="F13" s="84">
        <v>32359.7</v>
      </c>
      <c r="G13" s="85">
        <f t="shared" si="0"/>
        <v>522866.56</v>
      </c>
    </row>
    <row r="14" spans="1:14" ht="20.399999999999999" x14ac:dyDescent="0.3">
      <c r="A14" s="87">
        <v>2100</v>
      </c>
      <c r="B14" s="82" t="s">
        <v>155</v>
      </c>
      <c r="C14" s="84">
        <v>0</v>
      </c>
      <c r="D14" s="84">
        <v>26504</v>
      </c>
      <c r="E14" s="84">
        <v>476897.81</v>
      </c>
      <c r="F14" s="84">
        <v>3384.7</v>
      </c>
      <c r="G14" s="85">
        <f t="shared" si="0"/>
        <v>506786.51</v>
      </c>
    </row>
    <row r="15" spans="1:14" x14ac:dyDescent="0.3">
      <c r="A15" s="87" t="s">
        <v>368</v>
      </c>
      <c r="B15" s="82" t="s">
        <v>115</v>
      </c>
      <c r="C15" s="84">
        <v>3.1</v>
      </c>
      <c r="D15" s="84">
        <v>267230.7</v>
      </c>
      <c r="E15" s="84">
        <v>93783.4</v>
      </c>
      <c r="F15" s="84">
        <v>114560.4</v>
      </c>
      <c r="G15" s="85">
        <f t="shared" si="0"/>
        <v>475577.59999999998</v>
      </c>
    </row>
    <row r="16" spans="1:14" x14ac:dyDescent="0.3">
      <c r="A16" s="87">
        <v>2229</v>
      </c>
      <c r="B16" s="82" t="s">
        <v>259</v>
      </c>
      <c r="C16" s="84">
        <v>0</v>
      </c>
      <c r="D16" s="84">
        <v>7366.32</v>
      </c>
      <c r="E16" s="84">
        <v>2825.1</v>
      </c>
      <c r="F16" s="84">
        <v>321978.8</v>
      </c>
      <c r="G16" s="85">
        <f t="shared" si="0"/>
        <v>332170.21999999997</v>
      </c>
    </row>
    <row r="17" spans="1:7" x14ac:dyDescent="0.3">
      <c r="A17" s="87">
        <v>3822</v>
      </c>
      <c r="B17" s="82" t="s">
        <v>190</v>
      </c>
      <c r="C17" s="84">
        <v>0</v>
      </c>
      <c r="D17" s="84">
        <v>67643.91</v>
      </c>
      <c r="E17" s="84">
        <v>21463.73</v>
      </c>
      <c r="F17" s="84">
        <v>225204.51</v>
      </c>
      <c r="G17" s="85">
        <f t="shared" si="0"/>
        <v>314312.15000000002</v>
      </c>
    </row>
    <row r="18" spans="1:7" x14ac:dyDescent="0.3">
      <c r="A18" s="87" t="s">
        <v>566</v>
      </c>
      <c r="B18" s="82" t="s">
        <v>131</v>
      </c>
      <c r="C18" s="80">
        <v>2387</v>
      </c>
      <c r="D18" s="80">
        <v>96202.9</v>
      </c>
      <c r="E18" s="80">
        <v>97565.56</v>
      </c>
      <c r="F18" s="80">
        <v>92280.94</v>
      </c>
      <c r="G18" s="81">
        <f t="shared" si="0"/>
        <v>288436.40000000002</v>
      </c>
    </row>
    <row r="19" spans="1:7" ht="20.399999999999999" x14ac:dyDescent="0.3">
      <c r="A19" s="87">
        <v>4664</v>
      </c>
      <c r="B19" s="82" t="s">
        <v>209</v>
      </c>
      <c r="C19" s="80">
        <v>4522.8999999999996</v>
      </c>
      <c r="D19" s="80">
        <v>245734.5</v>
      </c>
      <c r="E19" s="80">
        <v>5457.8</v>
      </c>
      <c r="F19" s="80">
        <v>16307.2</v>
      </c>
      <c r="G19" s="81">
        <f t="shared" si="0"/>
        <v>272022.39999999997</v>
      </c>
    </row>
    <row r="20" spans="1:7" x14ac:dyDescent="0.3">
      <c r="A20" s="87">
        <v>8621</v>
      </c>
      <c r="B20" s="82" t="s">
        <v>245</v>
      </c>
      <c r="C20" s="80">
        <v>234.4</v>
      </c>
      <c r="D20" s="80">
        <v>1323.08</v>
      </c>
      <c r="E20" s="80">
        <v>230185.98</v>
      </c>
      <c r="F20" s="80">
        <v>13806</v>
      </c>
      <c r="G20" s="81">
        <f t="shared" si="0"/>
        <v>245549.46000000002</v>
      </c>
    </row>
    <row r="21" spans="1:7" x14ac:dyDescent="0.3">
      <c r="A21" s="87">
        <v>1701</v>
      </c>
      <c r="B21" s="82" t="s">
        <v>146</v>
      </c>
      <c r="C21" s="80">
        <v>0</v>
      </c>
      <c r="D21" s="80">
        <v>52620.29</v>
      </c>
      <c r="E21" s="80">
        <v>136589.70000000001</v>
      </c>
      <c r="F21" s="80">
        <v>35349.9</v>
      </c>
      <c r="G21" s="81">
        <f t="shared" si="0"/>
        <v>224559.89</v>
      </c>
    </row>
    <row r="22" spans="1:7" ht="20.399999999999999" x14ac:dyDescent="0.3">
      <c r="A22" s="87">
        <v>1104</v>
      </c>
      <c r="B22" s="82" t="s">
        <v>138</v>
      </c>
      <c r="C22" s="80">
        <v>0</v>
      </c>
      <c r="D22" s="80">
        <v>201776</v>
      </c>
      <c r="E22" s="80">
        <v>15455</v>
      </c>
      <c r="F22" s="80">
        <v>0</v>
      </c>
      <c r="G22" s="81">
        <f t="shared" si="0"/>
        <v>217231</v>
      </c>
    </row>
    <row r="23" spans="1:7" ht="20.399999999999999" x14ac:dyDescent="0.3">
      <c r="A23" s="87">
        <v>2023</v>
      </c>
      <c r="B23" s="82" t="s">
        <v>154</v>
      </c>
      <c r="C23" s="80">
        <v>243.5</v>
      </c>
      <c r="D23" s="80">
        <v>31735.9</v>
      </c>
      <c r="E23" s="80">
        <v>158921.20000000001</v>
      </c>
      <c r="F23" s="80">
        <v>26053.32</v>
      </c>
      <c r="G23" s="81">
        <f t="shared" si="0"/>
        <v>216953.92</v>
      </c>
    </row>
    <row r="24" spans="1:7" ht="20.399999999999999" x14ac:dyDescent="0.3">
      <c r="A24" s="87">
        <v>4530</v>
      </c>
      <c r="B24" s="82" t="s">
        <v>200</v>
      </c>
      <c r="C24" s="80">
        <v>0</v>
      </c>
      <c r="D24" s="80">
        <v>171777.97</v>
      </c>
      <c r="E24" s="80">
        <v>1627</v>
      </c>
      <c r="F24" s="80">
        <v>38071.800000000003</v>
      </c>
      <c r="G24" s="81">
        <f t="shared" si="0"/>
        <v>211476.77000000002</v>
      </c>
    </row>
    <row r="25" spans="1:7" x14ac:dyDescent="0.3">
      <c r="A25" s="87">
        <v>4921</v>
      </c>
      <c r="B25" s="82" t="s">
        <v>217</v>
      </c>
      <c r="C25" s="80">
        <v>0</v>
      </c>
      <c r="D25" s="80">
        <v>137211.95000000001</v>
      </c>
      <c r="E25" s="80">
        <v>52499.92</v>
      </c>
      <c r="F25" s="80">
        <v>16680.95</v>
      </c>
      <c r="G25" s="81">
        <f t="shared" si="0"/>
        <v>206392.82</v>
      </c>
    </row>
    <row r="26" spans="1:7" x14ac:dyDescent="0.3">
      <c r="A26" s="87">
        <v>4665</v>
      </c>
      <c r="B26" s="82" t="s">
        <v>210</v>
      </c>
      <c r="C26" s="80">
        <v>820</v>
      </c>
      <c r="D26" s="80">
        <v>3405</v>
      </c>
      <c r="E26" s="80">
        <v>3659</v>
      </c>
      <c r="F26" s="80">
        <v>188698.8</v>
      </c>
      <c r="G26" s="81">
        <f t="shared" si="0"/>
        <v>196582.8</v>
      </c>
    </row>
    <row r="27" spans="1:7" x14ac:dyDescent="0.3">
      <c r="A27" s="87">
        <v>2790</v>
      </c>
      <c r="B27" s="82" t="s">
        <v>262</v>
      </c>
      <c r="C27" s="80">
        <v>0</v>
      </c>
      <c r="D27" s="80">
        <v>6889.94</v>
      </c>
      <c r="E27" s="80">
        <v>79.7</v>
      </c>
      <c r="F27" s="80">
        <v>144255.5</v>
      </c>
      <c r="G27" s="81">
        <f t="shared" si="0"/>
        <v>151225.14000000001</v>
      </c>
    </row>
    <row r="28" spans="1:7" x14ac:dyDescent="0.3">
      <c r="A28" s="87">
        <v>1811</v>
      </c>
      <c r="B28" s="82" t="s">
        <v>149</v>
      </c>
      <c r="C28" s="80">
        <v>0</v>
      </c>
      <c r="D28" s="80">
        <v>3957.8</v>
      </c>
      <c r="E28" s="80">
        <v>71816.2</v>
      </c>
      <c r="F28" s="80">
        <v>63403.3</v>
      </c>
      <c r="G28" s="81">
        <f t="shared" si="0"/>
        <v>139177.29999999999</v>
      </c>
    </row>
    <row r="29" spans="1:7" x14ac:dyDescent="0.3">
      <c r="A29" s="87">
        <v>2029</v>
      </c>
      <c r="B29" s="82" t="s">
        <v>257</v>
      </c>
      <c r="C29" s="80">
        <v>4.0999999999999996</v>
      </c>
      <c r="D29" s="80">
        <v>3972.1</v>
      </c>
      <c r="E29" s="80">
        <v>13939.34</v>
      </c>
      <c r="F29" s="80">
        <v>115572.71</v>
      </c>
      <c r="G29" s="81">
        <f t="shared" si="0"/>
        <v>133488.25</v>
      </c>
    </row>
    <row r="30" spans="1:7" x14ac:dyDescent="0.3">
      <c r="A30" s="87">
        <v>1709</v>
      </c>
      <c r="B30" s="82" t="s">
        <v>148</v>
      </c>
      <c r="C30" s="80">
        <v>60493</v>
      </c>
      <c r="D30" s="80">
        <v>0</v>
      </c>
      <c r="E30" s="80">
        <v>5</v>
      </c>
      <c r="F30" s="80">
        <v>56746.46</v>
      </c>
      <c r="G30" s="81">
        <f t="shared" si="0"/>
        <v>117244.45999999999</v>
      </c>
    </row>
    <row r="31" spans="1:7" ht="20.399999999999999" x14ac:dyDescent="0.3">
      <c r="A31" s="87">
        <v>4732</v>
      </c>
      <c r="B31" s="82" t="s">
        <v>214</v>
      </c>
      <c r="C31" s="80">
        <v>0</v>
      </c>
      <c r="D31" s="80">
        <v>107668.2</v>
      </c>
      <c r="E31" s="80">
        <v>5209.3999999999996</v>
      </c>
      <c r="F31" s="80">
        <v>105</v>
      </c>
      <c r="G31" s="81">
        <f t="shared" si="0"/>
        <v>112982.59999999999</v>
      </c>
    </row>
    <row r="32" spans="1:7" x14ac:dyDescent="0.3">
      <c r="A32" s="87">
        <v>2011</v>
      </c>
      <c r="B32" s="82" t="s">
        <v>150</v>
      </c>
      <c r="C32" s="80">
        <v>1626</v>
      </c>
      <c r="D32" s="80">
        <v>13585.85</v>
      </c>
      <c r="E32" s="80">
        <v>29.5</v>
      </c>
      <c r="F32" s="80">
        <v>96797.43</v>
      </c>
      <c r="G32" s="81">
        <f t="shared" si="0"/>
        <v>112038.78</v>
      </c>
    </row>
    <row r="33" spans="1:7" x14ac:dyDescent="0.3">
      <c r="A33" s="87">
        <v>4661</v>
      </c>
      <c r="B33" s="82" t="s">
        <v>207</v>
      </c>
      <c r="C33" s="80">
        <v>41</v>
      </c>
      <c r="D33" s="80">
        <v>521.4</v>
      </c>
      <c r="E33" s="80">
        <v>62281.1</v>
      </c>
      <c r="F33" s="80">
        <v>48853</v>
      </c>
      <c r="G33" s="81">
        <f t="shared" si="0"/>
        <v>111696.5</v>
      </c>
    </row>
    <row r="34" spans="1:7" x14ac:dyDescent="0.3">
      <c r="A34" s="87">
        <v>2310</v>
      </c>
      <c r="B34" s="82" t="s">
        <v>159</v>
      </c>
      <c r="C34" s="80">
        <v>0</v>
      </c>
      <c r="D34" s="80">
        <v>202</v>
      </c>
      <c r="E34" s="80">
        <v>63279</v>
      </c>
      <c r="F34" s="80">
        <v>36110.9</v>
      </c>
      <c r="G34" s="81">
        <f t="shared" si="0"/>
        <v>99591.9</v>
      </c>
    </row>
    <row r="35" spans="1:7" ht="20.399999999999999" x14ac:dyDescent="0.3">
      <c r="A35" s="87">
        <v>5223</v>
      </c>
      <c r="B35" s="82" t="s">
        <v>225</v>
      </c>
      <c r="C35" s="80">
        <v>0</v>
      </c>
      <c r="D35" s="80">
        <v>5598</v>
      </c>
      <c r="E35" s="80">
        <v>80601</v>
      </c>
      <c r="F35" s="80">
        <v>4244</v>
      </c>
      <c r="G35" s="81">
        <f t="shared" si="0"/>
        <v>90443</v>
      </c>
    </row>
    <row r="36" spans="1:7" x14ac:dyDescent="0.3">
      <c r="A36" s="87">
        <v>2211</v>
      </c>
      <c r="B36" s="82" t="s">
        <v>156</v>
      </c>
      <c r="C36" s="80">
        <v>0</v>
      </c>
      <c r="D36" s="80">
        <v>36581</v>
      </c>
      <c r="E36" s="80">
        <v>45862</v>
      </c>
      <c r="F36" s="80">
        <v>1703</v>
      </c>
      <c r="G36" s="81">
        <f t="shared" si="0"/>
        <v>84146</v>
      </c>
    </row>
    <row r="37" spans="1:7" x14ac:dyDescent="0.3">
      <c r="A37" s="87">
        <v>603</v>
      </c>
      <c r="B37" s="82" t="s">
        <v>253</v>
      </c>
      <c r="C37" s="80">
        <v>0</v>
      </c>
      <c r="D37" s="80">
        <v>134.19999999999999</v>
      </c>
      <c r="E37" s="80">
        <v>74223</v>
      </c>
      <c r="F37" s="80">
        <v>6175.7</v>
      </c>
      <c r="G37" s="81">
        <f t="shared" si="0"/>
        <v>80532.899999999994</v>
      </c>
    </row>
    <row r="38" spans="1:7" x14ac:dyDescent="0.3">
      <c r="A38" s="87">
        <v>2012</v>
      </c>
      <c r="B38" s="82" t="s">
        <v>151</v>
      </c>
      <c r="C38" s="80">
        <v>43579.16</v>
      </c>
      <c r="D38" s="80">
        <v>7255</v>
      </c>
      <c r="E38" s="80">
        <v>1681.15</v>
      </c>
      <c r="F38" s="80">
        <v>10704.9</v>
      </c>
      <c r="G38" s="81">
        <f t="shared" si="0"/>
        <v>63220.210000000006</v>
      </c>
    </row>
    <row r="39" spans="1:7" x14ac:dyDescent="0.3">
      <c r="A39" s="87" t="s">
        <v>567</v>
      </c>
      <c r="B39" s="82" t="s">
        <v>198</v>
      </c>
      <c r="C39" s="80">
        <v>0</v>
      </c>
      <c r="D39" s="80">
        <v>56081.4</v>
      </c>
      <c r="E39" s="80">
        <v>2823</v>
      </c>
      <c r="F39" s="80">
        <v>4078.5</v>
      </c>
      <c r="G39" s="81">
        <f t="shared" ref="G39:G70" si="1">SUM(C39:F39)</f>
        <v>62982.9</v>
      </c>
    </row>
    <row r="40" spans="1:7" ht="20.399999999999999" x14ac:dyDescent="0.3">
      <c r="A40" s="87">
        <v>2022</v>
      </c>
      <c r="B40" s="82" t="s">
        <v>153</v>
      </c>
      <c r="C40" s="80">
        <v>7.3</v>
      </c>
      <c r="D40" s="80">
        <v>0</v>
      </c>
      <c r="E40" s="80">
        <v>4447.8999999999996</v>
      </c>
      <c r="F40" s="80">
        <v>57607.8</v>
      </c>
      <c r="G40" s="81">
        <f t="shared" si="1"/>
        <v>62063</v>
      </c>
    </row>
    <row r="41" spans="1:7" x14ac:dyDescent="0.3">
      <c r="A41" s="87">
        <v>2394</v>
      </c>
      <c r="B41" s="82" t="s">
        <v>162</v>
      </c>
      <c r="C41" s="80">
        <v>34.700000000000003</v>
      </c>
      <c r="D41" s="80">
        <v>4285.3</v>
      </c>
      <c r="E41" s="80">
        <v>0</v>
      </c>
      <c r="F41" s="80">
        <v>53264.9</v>
      </c>
      <c r="G41" s="81">
        <f t="shared" si="1"/>
        <v>57584.9</v>
      </c>
    </row>
    <row r="42" spans="1:7" x14ac:dyDescent="0.3">
      <c r="A42" s="87" t="s">
        <v>568</v>
      </c>
      <c r="B42" s="82" t="s">
        <v>218</v>
      </c>
      <c r="C42" s="80">
        <v>0</v>
      </c>
      <c r="D42" s="80">
        <v>25041.38</v>
      </c>
      <c r="E42" s="80">
        <v>4323.1000000000004</v>
      </c>
      <c r="F42" s="80">
        <v>24284.400000000001</v>
      </c>
      <c r="G42" s="81">
        <f t="shared" si="1"/>
        <v>53648.880000000005</v>
      </c>
    </row>
    <row r="43" spans="1:7" x14ac:dyDescent="0.3">
      <c r="A43" s="87">
        <v>4690</v>
      </c>
      <c r="B43" s="82" t="s">
        <v>211</v>
      </c>
      <c r="C43" s="80">
        <v>0</v>
      </c>
      <c r="D43" s="80">
        <v>941.4</v>
      </c>
      <c r="E43" s="80">
        <v>50832.5</v>
      </c>
      <c r="F43" s="80">
        <v>24.2</v>
      </c>
      <c r="G43" s="81">
        <f t="shared" si="1"/>
        <v>51798.1</v>
      </c>
    </row>
    <row r="44" spans="1:7" x14ac:dyDescent="0.3">
      <c r="A44" s="87">
        <v>1090</v>
      </c>
      <c r="B44" s="82" t="s">
        <v>135</v>
      </c>
      <c r="C44" s="80">
        <v>180</v>
      </c>
      <c r="D44" s="80">
        <v>15207.6</v>
      </c>
      <c r="E44" s="80">
        <v>7706.5</v>
      </c>
      <c r="F44" s="80">
        <v>28526.2</v>
      </c>
      <c r="G44" s="81">
        <f t="shared" si="1"/>
        <v>51620.3</v>
      </c>
    </row>
    <row r="45" spans="1:7" x14ac:dyDescent="0.3">
      <c r="A45" s="87">
        <v>4774</v>
      </c>
      <c r="B45" s="82" t="s">
        <v>216</v>
      </c>
      <c r="C45" s="80">
        <v>0</v>
      </c>
      <c r="D45" s="80">
        <v>7.6</v>
      </c>
      <c r="E45" s="80">
        <v>24777.3</v>
      </c>
      <c r="F45" s="80">
        <v>25517.8</v>
      </c>
      <c r="G45" s="81">
        <f t="shared" si="1"/>
        <v>50302.7</v>
      </c>
    </row>
    <row r="46" spans="1:7" x14ac:dyDescent="0.3">
      <c r="A46" s="87">
        <v>8422</v>
      </c>
      <c r="B46" s="82" t="s">
        <v>238</v>
      </c>
      <c r="C46" s="80">
        <v>0</v>
      </c>
      <c r="D46" s="80">
        <v>45987.6</v>
      </c>
      <c r="E46" s="80">
        <v>0</v>
      </c>
      <c r="F46" s="80">
        <v>0</v>
      </c>
      <c r="G46" s="81">
        <f t="shared" si="1"/>
        <v>45987.6</v>
      </c>
    </row>
    <row r="47" spans="1:7" x14ac:dyDescent="0.3">
      <c r="A47" s="87">
        <v>4520</v>
      </c>
      <c r="B47" s="82" t="s">
        <v>199</v>
      </c>
      <c r="C47" s="80">
        <v>0</v>
      </c>
      <c r="D47" s="80">
        <v>38639.199999999997</v>
      </c>
      <c r="E47" s="80">
        <v>1632.2</v>
      </c>
      <c r="F47" s="80">
        <v>5595</v>
      </c>
      <c r="G47" s="81">
        <f t="shared" si="1"/>
        <v>45866.399999999994</v>
      </c>
    </row>
    <row r="48" spans="1:7" x14ac:dyDescent="0.3">
      <c r="A48" s="87" t="s">
        <v>569</v>
      </c>
      <c r="B48" s="82" t="s">
        <v>188</v>
      </c>
      <c r="C48" s="80">
        <v>0</v>
      </c>
      <c r="D48" s="80">
        <v>24057.9</v>
      </c>
      <c r="E48" s="80">
        <v>5628.2</v>
      </c>
      <c r="F48" s="80">
        <v>15637.75</v>
      </c>
      <c r="G48" s="81">
        <f t="shared" si="1"/>
        <v>45323.850000000006</v>
      </c>
    </row>
    <row r="49" spans="1:7" x14ac:dyDescent="0.3">
      <c r="A49" s="87">
        <v>8691</v>
      </c>
      <c r="B49" s="82" t="s">
        <v>247</v>
      </c>
      <c r="C49" s="80">
        <v>16.399999999999999</v>
      </c>
      <c r="D49" s="80">
        <v>175.1</v>
      </c>
      <c r="E49" s="80">
        <v>34144.17</v>
      </c>
      <c r="F49" s="80">
        <v>9155.06</v>
      </c>
      <c r="G49" s="81">
        <f t="shared" si="1"/>
        <v>43490.729999999996</v>
      </c>
    </row>
    <row r="50" spans="1:7" x14ac:dyDescent="0.3">
      <c r="A50" s="87">
        <v>4653</v>
      </c>
      <c r="B50" s="82" t="s">
        <v>206</v>
      </c>
      <c r="C50" s="80">
        <v>0</v>
      </c>
      <c r="D50" s="80">
        <v>20233</v>
      </c>
      <c r="E50" s="80">
        <v>0</v>
      </c>
      <c r="F50" s="80">
        <v>21833</v>
      </c>
      <c r="G50" s="81">
        <f t="shared" si="1"/>
        <v>42066</v>
      </c>
    </row>
    <row r="51" spans="1:7" ht="20.399999999999999" x14ac:dyDescent="0.3">
      <c r="A51" s="87">
        <v>2512</v>
      </c>
      <c r="B51" s="82" t="s">
        <v>169</v>
      </c>
      <c r="C51" s="80">
        <v>0</v>
      </c>
      <c r="D51" s="80">
        <v>0</v>
      </c>
      <c r="E51" s="80">
        <v>13454</v>
      </c>
      <c r="F51" s="80">
        <v>28380.400000000001</v>
      </c>
      <c r="G51" s="81">
        <f t="shared" si="1"/>
        <v>41834.400000000001</v>
      </c>
    </row>
    <row r="52" spans="1:7" x14ac:dyDescent="0.3">
      <c r="A52" s="87">
        <v>1089</v>
      </c>
      <c r="B52" s="82" t="s">
        <v>255</v>
      </c>
      <c r="C52" s="80">
        <v>783.91</v>
      </c>
      <c r="D52" s="80">
        <v>5060.99</v>
      </c>
      <c r="E52" s="80">
        <v>16406.66</v>
      </c>
      <c r="F52" s="80">
        <v>17263.54</v>
      </c>
      <c r="G52" s="81">
        <f t="shared" si="1"/>
        <v>39515.1</v>
      </c>
    </row>
    <row r="53" spans="1:7" x14ac:dyDescent="0.3">
      <c r="A53" s="87">
        <v>3091</v>
      </c>
      <c r="B53" s="82" t="s">
        <v>178</v>
      </c>
      <c r="C53" s="80">
        <v>0</v>
      </c>
      <c r="D53" s="80">
        <v>2811</v>
      </c>
      <c r="E53" s="80">
        <v>35105.300000000003</v>
      </c>
      <c r="F53" s="80">
        <v>888.7</v>
      </c>
      <c r="G53" s="81">
        <f t="shared" si="1"/>
        <v>38805</v>
      </c>
    </row>
    <row r="54" spans="1:7" x14ac:dyDescent="0.3">
      <c r="A54" s="87">
        <v>2395</v>
      </c>
      <c r="B54" s="82" t="s">
        <v>163</v>
      </c>
      <c r="C54" s="80">
        <v>0</v>
      </c>
      <c r="D54" s="80">
        <v>2988.69</v>
      </c>
      <c r="E54" s="80">
        <v>18552.5</v>
      </c>
      <c r="F54" s="80">
        <v>11911.15</v>
      </c>
      <c r="G54" s="81">
        <f t="shared" si="1"/>
        <v>33452.339999999997</v>
      </c>
    </row>
    <row r="55" spans="1:7" x14ac:dyDescent="0.3">
      <c r="A55" s="87">
        <v>4649</v>
      </c>
      <c r="B55" s="82" t="s">
        <v>265</v>
      </c>
      <c r="C55" s="80">
        <v>0</v>
      </c>
      <c r="D55" s="80">
        <v>29327.1</v>
      </c>
      <c r="E55" s="80">
        <v>0</v>
      </c>
      <c r="F55" s="80">
        <v>6</v>
      </c>
      <c r="G55" s="81">
        <f t="shared" si="1"/>
        <v>29333.1</v>
      </c>
    </row>
    <row r="56" spans="1:7" x14ac:dyDescent="0.3">
      <c r="A56" s="87">
        <v>3830</v>
      </c>
      <c r="B56" s="82" t="s">
        <v>191</v>
      </c>
      <c r="C56" s="80">
        <v>0</v>
      </c>
      <c r="D56" s="80">
        <v>20532.41</v>
      </c>
      <c r="E56" s="80">
        <v>2819</v>
      </c>
      <c r="F56" s="80">
        <v>5600</v>
      </c>
      <c r="G56" s="81">
        <f t="shared" si="1"/>
        <v>28951.41</v>
      </c>
    </row>
    <row r="57" spans="1:7" x14ac:dyDescent="0.3">
      <c r="A57" s="87">
        <v>3511</v>
      </c>
      <c r="B57" s="82" t="s">
        <v>183</v>
      </c>
      <c r="C57" s="80">
        <v>316.7</v>
      </c>
      <c r="D57" s="80">
        <v>6517.9</v>
      </c>
      <c r="E57" s="80">
        <v>15936.07</v>
      </c>
      <c r="F57" s="80">
        <v>4868.78</v>
      </c>
      <c r="G57" s="81">
        <f t="shared" si="1"/>
        <v>27639.449999999997</v>
      </c>
    </row>
    <row r="58" spans="1:7" x14ac:dyDescent="0.3">
      <c r="A58" s="87">
        <v>1399</v>
      </c>
      <c r="B58" s="82" t="s">
        <v>256</v>
      </c>
      <c r="C58" s="80">
        <v>0</v>
      </c>
      <c r="D58" s="80">
        <v>4525.5</v>
      </c>
      <c r="E58" s="80">
        <v>21887.7</v>
      </c>
      <c r="F58" s="80">
        <v>17</v>
      </c>
      <c r="G58" s="81">
        <f t="shared" si="1"/>
        <v>26430.2</v>
      </c>
    </row>
    <row r="59" spans="1:7" ht="20.399999999999999" x14ac:dyDescent="0.3">
      <c r="A59" s="87">
        <v>2920</v>
      </c>
      <c r="B59" s="82" t="s">
        <v>176</v>
      </c>
      <c r="C59" s="80">
        <v>0</v>
      </c>
      <c r="D59" s="80">
        <v>190.4</v>
      </c>
      <c r="E59" s="80">
        <v>24007</v>
      </c>
      <c r="F59" s="80">
        <v>1987.7</v>
      </c>
      <c r="G59" s="81">
        <f t="shared" si="1"/>
        <v>26185.100000000002</v>
      </c>
    </row>
    <row r="60" spans="1:7" x14ac:dyDescent="0.3">
      <c r="A60" s="87">
        <v>1011</v>
      </c>
      <c r="B60" s="82" t="s">
        <v>123</v>
      </c>
      <c r="C60" s="80">
        <v>1056.8</v>
      </c>
      <c r="D60" s="80">
        <v>397.48</v>
      </c>
      <c r="E60" s="80">
        <v>653.5</v>
      </c>
      <c r="F60" s="80">
        <v>23817.1</v>
      </c>
      <c r="G60" s="81">
        <f t="shared" si="1"/>
        <v>25924.879999999997</v>
      </c>
    </row>
    <row r="61" spans="1:7" x14ac:dyDescent="0.3">
      <c r="A61" s="87">
        <v>812</v>
      </c>
      <c r="B61" s="82" t="s">
        <v>121</v>
      </c>
      <c r="C61" s="80">
        <v>0</v>
      </c>
      <c r="D61" s="80">
        <v>15671</v>
      </c>
      <c r="E61" s="80">
        <v>0</v>
      </c>
      <c r="F61" s="80">
        <v>10150</v>
      </c>
      <c r="G61" s="81">
        <f t="shared" si="1"/>
        <v>25821</v>
      </c>
    </row>
    <row r="62" spans="1:7" x14ac:dyDescent="0.3">
      <c r="A62" s="87">
        <v>1410</v>
      </c>
      <c r="B62" s="82" t="s">
        <v>139</v>
      </c>
      <c r="C62" s="80">
        <v>0</v>
      </c>
      <c r="D62" s="80">
        <v>72.09</v>
      </c>
      <c r="E62" s="80">
        <v>15730</v>
      </c>
      <c r="F62" s="80">
        <v>7857</v>
      </c>
      <c r="G62" s="81">
        <f t="shared" si="1"/>
        <v>23659.09</v>
      </c>
    </row>
    <row r="63" spans="1:7" x14ac:dyDescent="0.3">
      <c r="A63" s="87">
        <v>2511</v>
      </c>
      <c r="B63" s="82" t="s">
        <v>168</v>
      </c>
      <c r="C63" s="80">
        <v>0</v>
      </c>
      <c r="D63" s="80">
        <v>653.70000000000005</v>
      </c>
      <c r="E63" s="80">
        <v>1376</v>
      </c>
      <c r="F63" s="80">
        <v>21540.55</v>
      </c>
      <c r="G63" s="81">
        <f t="shared" si="1"/>
        <v>23570.25</v>
      </c>
    </row>
    <row r="64" spans="1:7" x14ac:dyDescent="0.3">
      <c r="A64" s="87">
        <v>3110</v>
      </c>
      <c r="B64" s="82" t="s">
        <v>179</v>
      </c>
      <c r="C64" s="80">
        <v>11.64</v>
      </c>
      <c r="D64" s="80">
        <v>322</v>
      </c>
      <c r="E64" s="80">
        <v>2062.4</v>
      </c>
      <c r="F64" s="80">
        <v>19494.71</v>
      </c>
      <c r="G64" s="81">
        <f t="shared" si="1"/>
        <v>21890.75</v>
      </c>
    </row>
    <row r="65" spans="1:7" x14ac:dyDescent="0.3">
      <c r="A65" s="87">
        <v>2399</v>
      </c>
      <c r="B65" s="82" t="s">
        <v>260</v>
      </c>
      <c r="C65" s="80">
        <v>0</v>
      </c>
      <c r="D65" s="80">
        <v>895</v>
      </c>
      <c r="E65" s="80">
        <v>18573.5</v>
      </c>
      <c r="F65" s="80">
        <v>2046.8</v>
      </c>
      <c r="G65" s="81">
        <f t="shared" si="1"/>
        <v>21515.3</v>
      </c>
    </row>
    <row r="66" spans="1:7" x14ac:dyDescent="0.3">
      <c r="A66" s="87">
        <v>4541</v>
      </c>
      <c r="B66" s="82" t="s">
        <v>201</v>
      </c>
      <c r="C66" s="80">
        <v>0</v>
      </c>
      <c r="D66" s="80">
        <v>17885</v>
      </c>
      <c r="E66" s="80">
        <v>610</v>
      </c>
      <c r="F66" s="80">
        <v>124.6</v>
      </c>
      <c r="G66" s="81">
        <f t="shared" si="1"/>
        <v>18619.599999999999</v>
      </c>
    </row>
    <row r="67" spans="1:7" x14ac:dyDescent="0.3">
      <c r="A67" s="87">
        <v>1030</v>
      </c>
      <c r="B67" s="82" t="s">
        <v>126</v>
      </c>
      <c r="C67" s="80">
        <v>0</v>
      </c>
      <c r="D67" s="80">
        <v>747.75</v>
      </c>
      <c r="E67" s="80">
        <v>508.54</v>
      </c>
      <c r="F67" s="80">
        <v>17313.91</v>
      </c>
      <c r="G67" s="81">
        <f t="shared" si="1"/>
        <v>18570.2</v>
      </c>
    </row>
    <row r="68" spans="1:7" x14ac:dyDescent="0.3">
      <c r="A68" s="87" t="s">
        <v>570</v>
      </c>
      <c r="B68" s="82" t="s">
        <v>220</v>
      </c>
      <c r="C68" s="80">
        <v>0</v>
      </c>
      <c r="D68" s="80">
        <v>221.3</v>
      </c>
      <c r="E68" s="80">
        <v>17818.599999999999</v>
      </c>
      <c r="F68" s="80">
        <v>63.1</v>
      </c>
      <c r="G68" s="81">
        <f t="shared" si="1"/>
        <v>18102.999999999996</v>
      </c>
    </row>
    <row r="69" spans="1:7" x14ac:dyDescent="0.3">
      <c r="A69" s="87">
        <v>811</v>
      </c>
      <c r="B69" s="82" t="s">
        <v>120</v>
      </c>
      <c r="C69" s="80">
        <v>0</v>
      </c>
      <c r="D69" s="80">
        <v>8409.25</v>
      </c>
      <c r="E69" s="80">
        <v>20</v>
      </c>
      <c r="F69" s="80">
        <v>8022</v>
      </c>
      <c r="G69" s="81">
        <f t="shared" si="1"/>
        <v>16451.25</v>
      </c>
    </row>
    <row r="70" spans="1:7" x14ac:dyDescent="0.3">
      <c r="A70" s="87">
        <v>2429</v>
      </c>
      <c r="B70" s="82" t="s">
        <v>165</v>
      </c>
      <c r="C70" s="80">
        <v>0</v>
      </c>
      <c r="D70" s="80">
        <v>0</v>
      </c>
      <c r="E70" s="80">
        <v>0</v>
      </c>
      <c r="F70" s="80">
        <v>16425</v>
      </c>
      <c r="G70" s="81">
        <f t="shared" si="1"/>
        <v>16425</v>
      </c>
    </row>
    <row r="71" spans="1:7" ht="20.399999999999999" x14ac:dyDescent="0.3">
      <c r="A71" s="87">
        <v>1702</v>
      </c>
      <c r="B71" s="82" t="s">
        <v>147</v>
      </c>
      <c r="C71" s="80">
        <v>0</v>
      </c>
      <c r="D71" s="80">
        <v>130.6</v>
      </c>
      <c r="E71" s="80">
        <v>2488.4</v>
      </c>
      <c r="F71" s="80">
        <v>13326</v>
      </c>
      <c r="G71" s="81">
        <f t="shared" ref="G71:G102" si="2">SUM(C71:F71)</f>
        <v>15945</v>
      </c>
    </row>
    <row r="72" spans="1:7" x14ac:dyDescent="0.3">
      <c r="A72" s="87">
        <v>3821</v>
      </c>
      <c r="B72" s="82" t="s">
        <v>189</v>
      </c>
      <c r="C72" s="80">
        <v>0</v>
      </c>
      <c r="D72" s="80">
        <v>8079</v>
      </c>
      <c r="E72" s="80">
        <v>5315</v>
      </c>
      <c r="F72" s="80">
        <v>2111</v>
      </c>
      <c r="G72" s="81">
        <f t="shared" si="2"/>
        <v>15505</v>
      </c>
    </row>
    <row r="73" spans="1:7" x14ac:dyDescent="0.3">
      <c r="A73" s="87" t="s">
        <v>571</v>
      </c>
      <c r="B73" s="82" t="s">
        <v>117</v>
      </c>
      <c r="C73" s="80">
        <v>0</v>
      </c>
      <c r="D73" s="80">
        <v>3135.6</v>
      </c>
      <c r="E73" s="80">
        <v>11811.9</v>
      </c>
      <c r="F73" s="80">
        <v>0</v>
      </c>
      <c r="G73" s="81">
        <f t="shared" si="2"/>
        <v>14947.5</v>
      </c>
    </row>
    <row r="74" spans="1:7" x14ac:dyDescent="0.3">
      <c r="A74" s="87">
        <v>3900</v>
      </c>
      <c r="B74" s="82" t="s">
        <v>192</v>
      </c>
      <c r="C74" s="80">
        <v>878</v>
      </c>
      <c r="D74" s="80">
        <v>9139.2999999999993</v>
      </c>
      <c r="E74" s="80">
        <v>2964.1</v>
      </c>
      <c r="F74" s="80">
        <v>1784.1</v>
      </c>
      <c r="G74" s="81">
        <f t="shared" si="2"/>
        <v>14765.5</v>
      </c>
    </row>
    <row r="75" spans="1:7" x14ac:dyDescent="0.3">
      <c r="A75" s="87">
        <v>1082</v>
      </c>
      <c r="B75" s="82" t="s">
        <v>134</v>
      </c>
      <c r="C75" s="80">
        <v>35.5</v>
      </c>
      <c r="D75" s="80">
        <v>2950.5</v>
      </c>
      <c r="E75" s="80">
        <v>1833.7</v>
      </c>
      <c r="F75" s="80">
        <v>8815</v>
      </c>
      <c r="G75" s="81">
        <f t="shared" si="2"/>
        <v>13634.7</v>
      </c>
    </row>
    <row r="76" spans="1:7" x14ac:dyDescent="0.3">
      <c r="A76" s="87" t="s">
        <v>572</v>
      </c>
      <c r="B76" s="82" t="s">
        <v>129</v>
      </c>
      <c r="C76" s="80">
        <v>0</v>
      </c>
      <c r="D76" s="80">
        <v>4010.21</v>
      </c>
      <c r="E76" s="80">
        <v>3122.6</v>
      </c>
      <c r="F76" s="80">
        <v>4443.03</v>
      </c>
      <c r="G76" s="81">
        <f t="shared" si="2"/>
        <v>11575.84</v>
      </c>
    </row>
    <row r="77" spans="1:7" x14ac:dyDescent="0.3">
      <c r="A77" s="87">
        <v>9491</v>
      </c>
      <c r="B77" s="82" t="s">
        <v>252</v>
      </c>
      <c r="C77" s="80">
        <v>0</v>
      </c>
      <c r="D77" s="80">
        <v>0</v>
      </c>
      <c r="E77" s="80">
        <v>11336.8</v>
      </c>
      <c r="F77" s="80">
        <v>44.8</v>
      </c>
      <c r="G77" s="81">
        <f t="shared" si="2"/>
        <v>11381.599999999999</v>
      </c>
    </row>
    <row r="78" spans="1:7" x14ac:dyDescent="0.3">
      <c r="A78" s="87">
        <v>1103</v>
      </c>
      <c r="B78" s="82" t="s">
        <v>137</v>
      </c>
      <c r="C78" s="80">
        <v>0</v>
      </c>
      <c r="D78" s="80">
        <v>522.5</v>
      </c>
      <c r="E78" s="80">
        <v>10003</v>
      </c>
      <c r="F78" s="80">
        <v>0</v>
      </c>
      <c r="G78" s="81">
        <f t="shared" si="2"/>
        <v>10525.5</v>
      </c>
    </row>
    <row r="79" spans="1:7" x14ac:dyDescent="0.3">
      <c r="A79" s="87">
        <v>2221</v>
      </c>
      <c r="B79" s="82" t="s">
        <v>158</v>
      </c>
      <c r="C79" s="80">
        <v>0</v>
      </c>
      <c r="D79" s="80">
        <v>2614.1999999999998</v>
      </c>
      <c r="E79" s="80">
        <v>0</v>
      </c>
      <c r="F79" s="80">
        <v>6796.12</v>
      </c>
      <c r="G79" s="81">
        <f t="shared" si="2"/>
        <v>9410.32</v>
      </c>
    </row>
    <row r="80" spans="1:7" x14ac:dyDescent="0.3">
      <c r="A80" s="87">
        <v>2740</v>
      </c>
      <c r="B80" s="82" t="s">
        <v>175</v>
      </c>
      <c r="C80" s="80">
        <v>0</v>
      </c>
      <c r="D80" s="80">
        <v>1605.12</v>
      </c>
      <c r="E80" s="80">
        <v>6449.4</v>
      </c>
      <c r="F80" s="80">
        <v>0</v>
      </c>
      <c r="G80" s="81">
        <f t="shared" si="2"/>
        <v>8054.5199999999995</v>
      </c>
    </row>
    <row r="81" spans="1:7" x14ac:dyDescent="0.3">
      <c r="A81" s="87" t="s">
        <v>573</v>
      </c>
      <c r="B81" s="82" t="s">
        <v>118</v>
      </c>
      <c r="C81" s="80">
        <v>0</v>
      </c>
      <c r="D81" s="80">
        <v>7233.6</v>
      </c>
      <c r="E81" s="80">
        <v>0</v>
      </c>
      <c r="F81" s="80">
        <v>765.09</v>
      </c>
      <c r="G81" s="81">
        <f t="shared" si="2"/>
        <v>7998.6900000000005</v>
      </c>
    </row>
    <row r="82" spans="1:7" x14ac:dyDescent="0.3">
      <c r="A82" s="87">
        <v>3312</v>
      </c>
      <c r="B82" s="82" t="s">
        <v>181</v>
      </c>
      <c r="C82" s="80">
        <v>436</v>
      </c>
      <c r="D82" s="80">
        <v>3372.6</v>
      </c>
      <c r="E82" s="80">
        <v>4113.8999999999996</v>
      </c>
      <c r="F82" s="80">
        <v>1.6</v>
      </c>
      <c r="G82" s="81">
        <f t="shared" si="2"/>
        <v>7924.1</v>
      </c>
    </row>
    <row r="83" spans="1:7" ht="20.399999999999999" x14ac:dyDescent="0.3">
      <c r="A83" s="87">
        <v>4645</v>
      </c>
      <c r="B83" s="82" t="s">
        <v>205</v>
      </c>
      <c r="C83" s="80">
        <v>0</v>
      </c>
      <c r="D83" s="80">
        <v>129.69999999999999</v>
      </c>
      <c r="E83" s="80">
        <v>6830.2</v>
      </c>
      <c r="F83" s="80">
        <v>0</v>
      </c>
      <c r="G83" s="81">
        <f t="shared" si="2"/>
        <v>6959.9</v>
      </c>
    </row>
    <row r="84" spans="1:7" ht="20.399999999999999" x14ac:dyDescent="0.3">
      <c r="A84" s="87">
        <v>7210</v>
      </c>
      <c r="B84" s="82" t="s">
        <v>234</v>
      </c>
      <c r="C84" s="80">
        <v>240.65</v>
      </c>
      <c r="D84" s="80">
        <v>89.53</v>
      </c>
      <c r="E84" s="80">
        <v>4361.9399999999996</v>
      </c>
      <c r="F84" s="80">
        <v>2128.88</v>
      </c>
      <c r="G84" s="81">
        <f t="shared" si="2"/>
        <v>6821</v>
      </c>
    </row>
    <row r="85" spans="1:7" x14ac:dyDescent="0.3">
      <c r="A85" s="87">
        <v>121</v>
      </c>
      <c r="B85" s="82" t="s">
        <v>114</v>
      </c>
      <c r="C85" s="80">
        <v>0</v>
      </c>
      <c r="D85" s="80">
        <v>6063</v>
      </c>
      <c r="E85" s="80">
        <v>185</v>
      </c>
      <c r="F85" s="80">
        <v>379.5</v>
      </c>
      <c r="G85" s="81">
        <f t="shared" si="2"/>
        <v>6627.5</v>
      </c>
    </row>
    <row r="86" spans="1:7" ht="20.399999999999999" x14ac:dyDescent="0.3">
      <c r="A86" s="87">
        <v>4663</v>
      </c>
      <c r="B86" s="82" t="s">
        <v>208</v>
      </c>
      <c r="C86" s="80">
        <v>0</v>
      </c>
      <c r="D86" s="80">
        <v>0</v>
      </c>
      <c r="E86" s="80">
        <v>0</v>
      </c>
      <c r="F86" s="80">
        <v>6242</v>
      </c>
      <c r="G86" s="81">
        <f t="shared" si="2"/>
        <v>6242</v>
      </c>
    </row>
    <row r="87" spans="1:7" x14ac:dyDescent="0.3">
      <c r="A87" s="87">
        <v>8699</v>
      </c>
      <c r="B87" s="82" t="s">
        <v>249</v>
      </c>
      <c r="C87" s="80">
        <v>1462</v>
      </c>
      <c r="D87" s="80">
        <v>1.23</v>
      </c>
      <c r="E87" s="80">
        <v>4601.1000000000004</v>
      </c>
      <c r="F87" s="80">
        <v>13.65</v>
      </c>
      <c r="G87" s="81">
        <f t="shared" si="2"/>
        <v>6077.98</v>
      </c>
    </row>
    <row r="88" spans="1:7" x14ac:dyDescent="0.3">
      <c r="A88" s="87" t="s">
        <v>574</v>
      </c>
      <c r="B88" s="82" t="s">
        <v>227</v>
      </c>
      <c r="C88" s="80">
        <v>0</v>
      </c>
      <c r="D88" s="80">
        <v>12.4</v>
      </c>
      <c r="E88" s="80">
        <v>1026.2</v>
      </c>
      <c r="F88" s="80">
        <v>4477.8</v>
      </c>
      <c r="G88" s="81">
        <f t="shared" si="2"/>
        <v>5516.4000000000005</v>
      </c>
    </row>
    <row r="89" spans="1:7" x14ac:dyDescent="0.3">
      <c r="A89" s="87">
        <v>5224</v>
      </c>
      <c r="B89" s="82" t="s">
        <v>226</v>
      </c>
      <c r="C89" s="80">
        <v>25</v>
      </c>
      <c r="D89" s="80">
        <v>5403.4</v>
      </c>
      <c r="E89" s="80">
        <v>0</v>
      </c>
      <c r="F89" s="80">
        <v>41.8</v>
      </c>
      <c r="G89" s="81">
        <f t="shared" si="2"/>
        <v>5470.2</v>
      </c>
    </row>
    <row r="90" spans="1:7" x14ac:dyDescent="0.3">
      <c r="A90" s="87">
        <v>8544</v>
      </c>
      <c r="B90" s="82" t="s">
        <v>243</v>
      </c>
      <c r="C90" s="80">
        <v>0</v>
      </c>
      <c r="D90" s="80">
        <v>1340.3</v>
      </c>
      <c r="E90" s="80">
        <v>1828.4</v>
      </c>
      <c r="F90" s="80">
        <v>2087.3000000000002</v>
      </c>
      <c r="G90" s="81">
        <f t="shared" si="2"/>
        <v>5256</v>
      </c>
    </row>
    <row r="91" spans="1:7" x14ac:dyDescent="0.3">
      <c r="A91" s="87">
        <v>3290</v>
      </c>
      <c r="B91" s="82" t="s">
        <v>264</v>
      </c>
      <c r="C91" s="80">
        <v>619</v>
      </c>
      <c r="D91" s="80">
        <v>2011.3</v>
      </c>
      <c r="E91" s="80">
        <v>2151</v>
      </c>
      <c r="F91" s="80">
        <v>226.8</v>
      </c>
      <c r="G91" s="81">
        <f t="shared" si="2"/>
        <v>5008.1000000000004</v>
      </c>
    </row>
    <row r="92" spans="1:7" x14ac:dyDescent="0.3">
      <c r="A92" s="87">
        <v>4659</v>
      </c>
      <c r="B92" s="82" t="s">
        <v>266</v>
      </c>
      <c r="C92" s="80">
        <v>0</v>
      </c>
      <c r="D92" s="80">
        <v>425</v>
      </c>
      <c r="E92" s="80">
        <v>3677.2</v>
      </c>
      <c r="F92" s="80">
        <v>757</v>
      </c>
      <c r="G92" s="81">
        <f t="shared" si="2"/>
        <v>4859.2</v>
      </c>
    </row>
    <row r="93" spans="1:7" x14ac:dyDescent="0.3">
      <c r="A93" s="87">
        <v>7120</v>
      </c>
      <c r="B93" s="82" t="s">
        <v>233</v>
      </c>
      <c r="C93" s="80">
        <v>0</v>
      </c>
      <c r="D93" s="80">
        <v>0.4</v>
      </c>
      <c r="E93" s="80">
        <v>1675.4</v>
      </c>
      <c r="F93" s="80">
        <v>3043.9</v>
      </c>
      <c r="G93" s="81">
        <f t="shared" si="2"/>
        <v>4719.7000000000007</v>
      </c>
    </row>
    <row r="94" spans="1:7" x14ac:dyDescent="0.3">
      <c r="A94" s="87">
        <v>3314</v>
      </c>
      <c r="B94" s="82" t="s">
        <v>182</v>
      </c>
      <c r="C94" s="80">
        <v>0</v>
      </c>
      <c r="D94" s="80">
        <v>0</v>
      </c>
      <c r="E94" s="80">
        <v>4617</v>
      </c>
      <c r="F94" s="80">
        <v>0</v>
      </c>
      <c r="G94" s="81">
        <f t="shared" si="2"/>
        <v>4617</v>
      </c>
    </row>
    <row r="95" spans="1:7" x14ac:dyDescent="0.3">
      <c r="A95" s="87">
        <v>2392</v>
      </c>
      <c r="B95" s="82" t="s">
        <v>160</v>
      </c>
      <c r="C95" s="80">
        <v>0</v>
      </c>
      <c r="D95" s="80">
        <v>1501</v>
      </c>
      <c r="E95" s="80">
        <v>2810</v>
      </c>
      <c r="F95" s="80">
        <v>258</v>
      </c>
      <c r="G95" s="81">
        <f t="shared" si="2"/>
        <v>4569</v>
      </c>
    </row>
    <row r="96" spans="1:7" x14ac:dyDescent="0.3">
      <c r="A96" s="87">
        <v>3520</v>
      </c>
      <c r="B96" s="82" t="s">
        <v>185</v>
      </c>
      <c r="C96" s="80">
        <v>0</v>
      </c>
      <c r="D96" s="80">
        <v>0</v>
      </c>
      <c r="E96" s="80">
        <v>4268</v>
      </c>
      <c r="F96" s="80">
        <v>210</v>
      </c>
      <c r="G96" s="81">
        <f t="shared" si="2"/>
        <v>4478</v>
      </c>
    </row>
    <row r="97" spans="1:7" x14ac:dyDescent="0.3">
      <c r="A97" s="87">
        <v>1020</v>
      </c>
      <c r="B97" s="82" t="s">
        <v>125</v>
      </c>
      <c r="C97" s="80">
        <v>1</v>
      </c>
      <c r="D97" s="80">
        <v>949.5</v>
      </c>
      <c r="E97" s="80">
        <v>2330</v>
      </c>
      <c r="F97" s="80">
        <v>958.1</v>
      </c>
      <c r="G97" s="81">
        <f t="shared" si="2"/>
        <v>4238.6000000000004</v>
      </c>
    </row>
    <row r="98" spans="1:7" x14ac:dyDescent="0.3">
      <c r="A98" s="87">
        <v>4620</v>
      </c>
      <c r="B98" s="82" t="s">
        <v>203</v>
      </c>
      <c r="C98" s="80">
        <v>0</v>
      </c>
      <c r="D98" s="80">
        <v>0</v>
      </c>
      <c r="E98" s="80">
        <v>873.6</v>
      </c>
      <c r="F98" s="80">
        <v>3203.1</v>
      </c>
      <c r="G98" s="81">
        <f t="shared" si="2"/>
        <v>4076.7</v>
      </c>
    </row>
    <row r="99" spans="1:7" x14ac:dyDescent="0.3">
      <c r="A99" s="87">
        <v>1521</v>
      </c>
      <c r="B99" s="82" t="s">
        <v>141</v>
      </c>
      <c r="C99" s="80">
        <v>0</v>
      </c>
      <c r="D99" s="80">
        <v>274</v>
      </c>
      <c r="E99" s="80">
        <v>2512.1999999999998</v>
      </c>
      <c r="F99" s="80">
        <v>1144.2</v>
      </c>
      <c r="G99" s="81">
        <f t="shared" si="2"/>
        <v>3930.3999999999996</v>
      </c>
    </row>
    <row r="100" spans="1:7" x14ac:dyDescent="0.3">
      <c r="A100" s="87">
        <v>5221</v>
      </c>
      <c r="B100" s="82" t="s">
        <v>224</v>
      </c>
      <c r="C100" s="80">
        <v>0</v>
      </c>
      <c r="D100" s="80">
        <v>3640</v>
      </c>
      <c r="E100" s="80">
        <v>25</v>
      </c>
      <c r="F100" s="80">
        <v>173</v>
      </c>
      <c r="G100" s="81">
        <f t="shared" si="2"/>
        <v>3838</v>
      </c>
    </row>
    <row r="101" spans="1:7" x14ac:dyDescent="0.3">
      <c r="A101" s="87">
        <v>9499</v>
      </c>
      <c r="B101" s="82" t="s">
        <v>270</v>
      </c>
      <c r="C101" s="80">
        <v>0</v>
      </c>
      <c r="D101" s="80">
        <v>243.73</v>
      </c>
      <c r="E101" s="80">
        <v>3586.71</v>
      </c>
      <c r="F101" s="80">
        <v>0</v>
      </c>
      <c r="G101" s="81">
        <f t="shared" si="2"/>
        <v>3830.44</v>
      </c>
    </row>
    <row r="102" spans="1:7" x14ac:dyDescent="0.3">
      <c r="A102" s="87">
        <v>7730</v>
      </c>
      <c r="B102" s="82" t="s">
        <v>269</v>
      </c>
      <c r="C102" s="80">
        <v>0</v>
      </c>
      <c r="D102" s="80">
        <v>2966.9</v>
      </c>
      <c r="E102" s="80">
        <v>264.89999999999998</v>
      </c>
      <c r="F102" s="80">
        <v>404.75</v>
      </c>
      <c r="G102" s="81">
        <f t="shared" si="2"/>
        <v>3636.55</v>
      </c>
    </row>
    <row r="103" spans="1:7" x14ac:dyDescent="0.3">
      <c r="A103" s="87">
        <v>144</v>
      </c>
      <c r="B103" s="82" t="s">
        <v>116</v>
      </c>
      <c r="C103" s="80">
        <v>0</v>
      </c>
      <c r="D103" s="80">
        <v>0</v>
      </c>
      <c r="E103" s="80">
        <v>3300.5</v>
      </c>
      <c r="F103" s="80">
        <v>0</v>
      </c>
      <c r="G103" s="81">
        <f t="shared" ref="G103:G134" si="3">SUM(C103:F103)</f>
        <v>3300.5</v>
      </c>
    </row>
    <row r="104" spans="1:7" x14ac:dyDescent="0.3">
      <c r="A104" s="87">
        <v>8424</v>
      </c>
      <c r="B104" s="82" t="s">
        <v>239</v>
      </c>
      <c r="C104" s="80">
        <v>0</v>
      </c>
      <c r="D104" s="80">
        <v>0</v>
      </c>
      <c r="E104" s="80">
        <v>987.15</v>
      </c>
      <c r="F104" s="80">
        <v>2260.3000000000002</v>
      </c>
      <c r="G104" s="81">
        <f t="shared" si="3"/>
        <v>3247.4500000000003</v>
      </c>
    </row>
    <row r="105" spans="1:7" ht="20.399999999999999" x14ac:dyDescent="0.3">
      <c r="A105" s="87">
        <v>1690</v>
      </c>
      <c r="B105" s="82" t="s">
        <v>145</v>
      </c>
      <c r="C105" s="80">
        <v>4</v>
      </c>
      <c r="D105" s="80">
        <v>38.5</v>
      </c>
      <c r="E105" s="80">
        <v>2936.6</v>
      </c>
      <c r="F105" s="80">
        <v>143</v>
      </c>
      <c r="G105" s="81">
        <f t="shared" si="3"/>
        <v>3122.1</v>
      </c>
    </row>
    <row r="106" spans="1:7" x14ac:dyDescent="0.3">
      <c r="A106" s="87">
        <v>1522</v>
      </c>
      <c r="B106" s="82" t="s">
        <v>142</v>
      </c>
      <c r="C106" s="80">
        <v>0</v>
      </c>
      <c r="D106" s="80">
        <v>22</v>
      </c>
      <c r="E106" s="80">
        <v>91</v>
      </c>
      <c r="F106" s="80">
        <v>2957.4</v>
      </c>
      <c r="G106" s="81">
        <f t="shared" si="3"/>
        <v>3070.4</v>
      </c>
    </row>
    <row r="107" spans="1:7" x14ac:dyDescent="0.3">
      <c r="A107" s="87">
        <v>8523</v>
      </c>
      <c r="B107" s="82" t="s">
        <v>241</v>
      </c>
      <c r="C107" s="80">
        <v>42</v>
      </c>
      <c r="D107" s="80">
        <v>483.9</v>
      </c>
      <c r="E107" s="80">
        <v>912.8</v>
      </c>
      <c r="F107" s="80">
        <v>1530.9</v>
      </c>
      <c r="G107" s="81">
        <f t="shared" si="3"/>
        <v>2969.6</v>
      </c>
    </row>
    <row r="108" spans="1:7" x14ac:dyDescent="0.3">
      <c r="A108" s="87">
        <v>1072</v>
      </c>
      <c r="B108" s="82" t="s">
        <v>132</v>
      </c>
      <c r="C108" s="80">
        <v>202.6</v>
      </c>
      <c r="D108" s="80">
        <v>967</v>
      </c>
      <c r="E108" s="80">
        <v>1.7</v>
      </c>
      <c r="F108" s="80">
        <v>1578.3</v>
      </c>
      <c r="G108" s="81">
        <f t="shared" si="3"/>
        <v>2749.6</v>
      </c>
    </row>
    <row r="109" spans="1:7" x14ac:dyDescent="0.3">
      <c r="A109" s="87">
        <v>1033</v>
      </c>
      <c r="B109" s="82" t="s">
        <v>127</v>
      </c>
      <c r="C109" s="80">
        <v>0</v>
      </c>
      <c r="D109" s="80">
        <v>2724</v>
      </c>
      <c r="E109" s="80">
        <v>0</v>
      </c>
      <c r="F109" s="80">
        <v>0</v>
      </c>
      <c r="G109" s="81">
        <f t="shared" si="3"/>
        <v>2724</v>
      </c>
    </row>
    <row r="110" spans="1:7" x14ac:dyDescent="0.3">
      <c r="A110" s="87">
        <v>4321</v>
      </c>
      <c r="B110" s="82" t="s">
        <v>195</v>
      </c>
      <c r="C110" s="80">
        <v>0</v>
      </c>
      <c r="D110" s="80">
        <v>2641</v>
      </c>
      <c r="E110" s="80">
        <v>0</v>
      </c>
      <c r="F110" s="80">
        <v>0</v>
      </c>
      <c r="G110" s="81">
        <f t="shared" si="3"/>
        <v>2641</v>
      </c>
    </row>
    <row r="111" spans="1:7" x14ac:dyDescent="0.3">
      <c r="A111" s="87">
        <v>7500</v>
      </c>
      <c r="B111" s="82" t="s">
        <v>235</v>
      </c>
      <c r="C111" s="80">
        <v>81</v>
      </c>
      <c r="D111" s="80">
        <v>0</v>
      </c>
      <c r="E111" s="80">
        <v>2483.5100000000002</v>
      </c>
      <c r="F111" s="80">
        <v>0</v>
      </c>
      <c r="G111" s="81">
        <f t="shared" si="3"/>
        <v>2564.5100000000002</v>
      </c>
    </row>
    <row r="112" spans="1:7" x14ac:dyDescent="0.3">
      <c r="A112" s="87">
        <v>4290</v>
      </c>
      <c r="B112" s="82" t="s">
        <v>194</v>
      </c>
      <c r="C112" s="80">
        <v>0</v>
      </c>
      <c r="D112" s="80">
        <v>2205.1</v>
      </c>
      <c r="E112" s="80">
        <v>0</v>
      </c>
      <c r="F112" s="80">
        <v>285.60000000000002</v>
      </c>
      <c r="G112" s="81">
        <f t="shared" si="3"/>
        <v>2490.6999999999998</v>
      </c>
    </row>
    <row r="113" spans="1:7" ht="20.399999999999999" x14ac:dyDescent="0.3">
      <c r="A113" s="87">
        <v>4711</v>
      </c>
      <c r="B113" s="82" t="s">
        <v>212</v>
      </c>
      <c r="C113" s="80">
        <v>9.9499999999999993</v>
      </c>
      <c r="D113" s="80">
        <v>2130.5</v>
      </c>
      <c r="E113" s="80">
        <v>51.7</v>
      </c>
      <c r="F113" s="80">
        <v>201.35</v>
      </c>
      <c r="G113" s="81">
        <f t="shared" si="3"/>
        <v>2393.4999999999995</v>
      </c>
    </row>
    <row r="114" spans="1:7" x14ac:dyDescent="0.3">
      <c r="A114" s="87">
        <v>4542</v>
      </c>
      <c r="B114" s="82" t="s">
        <v>202</v>
      </c>
      <c r="C114" s="80">
        <v>0</v>
      </c>
      <c r="D114" s="80">
        <v>1776</v>
      </c>
      <c r="E114" s="80">
        <v>10</v>
      </c>
      <c r="F114" s="80">
        <v>530.66</v>
      </c>
      <c r="G114" s="81">
        <f t="shared" si="3"/>
        <v>2316.66</v>
      </c>
    </row>
    <row r="115" spans="1:7" x14ac:dyDescent="0.3">
      <c r="A115" s="87">
        <v>6120</v>
      </c>
      <c r="B115" s="82" t="s">
        <v>231</v>
      </c>
      <c r="C115" s="80">
        <v>0</v>
      </c>
      <c r="D115" s="80">
        <v>2275</v>
      </c>
      <c r="E115" s="80">
        <v>0</v>
      </c>
      <c r="F115" s="80">
        <v>0</v>
      </c>
      <c r="G115" s="81">
        <f t="shared" si="3"/>
        <v>2275</v>
      </c>
    </row>
    <row r="116" spans="1:7" x14ac:dyDescent="0.3">
      <c r="A116" s="87">
        <v>1040</v>
      </c>
      <c r="B116" s="82" t="s">
        <v>128</v>
      </c>
      <c r="C116" s="80">
        <v>0</v>
      </c>
      <c r="D116" s="80">
        <v>262.3</v>
      </c>
      <c r="E116" s="80">
        <v>600.5</v>
      </c>
      <c r="F116" s="80">
        <v>1409.6</v>
      </c>
      <c r="G116" s="81">
        <f t="shared" si="3"/>
        <v>2272.3999999999996</v>
      </c>
    </row>
    <row r="117" spans="1:7" x14ac:dyDescent="0.3">
      <c r="A117" s="87">
        <v>161</v>
      </c>
      <c r="B117" s="82" t="s">
        <v>119</v>
      </c>
      <c r="C117" s="80">
        <v>0</v>
      </c>
      <c r="D117" s="80">
        <v>0</v>
      </c>
      <c r="E117" s="80">
        <v>2188.85</v>
      </c>
      <c r="F117" s="80">
        <v>0</v>
      </c>
      <c r="G117" s="81">
        <f t="shared" si="3"/>
        <v>2188.85</v>
      </c>
    </row>
    <row r="118" spans="1:7" x14ac:dyDescent="0.3">
      <c r="A118" s="87">
        <v>4631</v>
      </c>
      <c r="B118" s="82" t="s">
        <v>204</v>
      </c>
      <c r="C118" s="80">
        <v>21.79</v>
      </c>
      <c r="D118" s="80">
        <v>2127.37</v>
      </c>
      <c r="E118" s="80">
        <v>0</v>
      </c>
      <c r="F118" s="80">
        <v>0</v>
      </c>
      <c r="G118" s="81">
        <f t="shared" si="3"/>
        <v>2149.16</v>
      </c>
    </row>
    <row r="119" spans="1:7" x14ac:dyDescent="0.3">
      <c r="A119" s="87">
        <v>4669</v>
      </c>
      <c r="B119" s="82" t="s">
        <v>267</v>
      </c>
      <c r="C119" s="80">
        <v>0</v>
      </c>
      <c r="D119" s="80">
        <v>427</v>
      </c>
      <c r="E119" s="80">
        <v>0</v>
      </c>
      <c r="F119" s="80">
        <v>1693</v>
      </c>
      <c r="G119" s="81">
        <f t="shared" si="3"/>
        <v>2120</v>
      </c>
    </row>
    <row r="120" spans="1:7" x14ac:dyDescent="0.3">
      <c r="A120" s="87">
        <v>2711</v>
      </c>
      <c r="B120" s="82" t="s">
        <v>172</v>
      </c>
      <c r="C120" s="80">
        <v>0</v>
      </c>
      <c r="D120" s="80">
        <v>0</v>
      </c>
      <c r="E120" s="80">
        <v>2103.02</v>
      </c>
      <c r="F120" s="80">
        <v>0</v>
      </c>
      <c r="G120" s="81">
        <f t="shared" si="3"/>
        <v>2103.02</v>
      </c>
    </row>
    <row r="121" spans="1:7" x14ac:dyDescent="0.3">
      <c r="A121" s="87">
        <v>8622</v>
      </c>
      <c r="B121" s="82" t="s">
        <v>246</v>
      </c>
      <c r="C121" s="80">
        <v>116</v>
      </c>
      <c r="D121" s="80">
        <v>0</v>
      </c>
      <c r="E121" s="80">
        <v>1646</v>
      </c>
      <c r="F121" s="80">
        <v>247.4</v>
      </c>
      <c r="G121" s="81">
        <f t="shared" si="3"/>
        <v>2009.4</v>
      </c>
    </row>
    <row r="122" spans="1:7" x14ac:dyDescent="0.3">
      <c r="A122" s="87">
        <v>9103</v>
      </c>
      <c r="B122" s="82" t="s">
        <v>251</v>
      </c>
      <c r="C122" s="80">
        <v>0</v>
      </c>
      <c r="D122" s="80">
        <v>0</v>
      </c>
      <c r="E122" s="80">
        <v>1838.4</v>
      </c>
      <c r="F122" s="80">
        <v>0</v>
      </c>
      <c r="G122" s="81">
        <f t="shared" si="3"/>
        <v>1838.4</v>
      </c>
    </row>
    <row r="123" spans="1:7" x14ac:dyDescent="0.3">
      <c r="A123" s="87">
        <v>3600</v>
      </c>
      <c r="B123" s="82" t="s">
        <v>186</v>
      </c>
      <c r="C123" s="80">
        <v>444.49</v>
      </c>
      <c r="D123" s="80">
        <v>470.73</v>
      </c>
      <c r="E123" s="80">
        <v>105.15</v>
      </c>
      <c r="F123" s="80">
        <v>589.95000000000005</v>
      </c>
      <c r="G123" s="81">
        <f t="shared" si="3"/>
        <v>1610.3200000000002</v>
      </c>
    </row>
    <row r="124" spans="1:7" x14ac:dyDescent="0.3">
      <c r="A124" s="87">
        <v>2712</v>
      </c>
      <c r="B124" s="82" t="s">
        <v>173</v>
      </c>
      <c r="C124" s="80">
        <v>0</v>
      </c>
      <c r="D124" s="80">
        <v>0</v>
      </c>
      <c r="E124" s="80">
        <v>0</v>
      </c>
      <c r="F124" s="80">
        <v>1276.3</v>
      </c>
      <c r="G124" s="81">
        <f t="shared" si="3"/>
        <v>1276.3</v>
      </c>
    </row>
    <row r="125" spans="1:7" x14ac:dyDescent="0.3">
      <c r="A125" s="87">
        <v>2219</v>
      </c>
      <c r="B125" s="82" t="s">
        <v>258</v>
      </c>
      <c r="C125" s="80">
        <v>0</v>
      </c>
      <c r="D125" s="80">
        <v>0</v>
      </c>
      <c r="E125" s="80">
        <v>615</v>
      </c>
      <c r="F125" s="80">
        <v>651.29999999999995</v>
      </c>
      <c r="G125" s="81">
        <f t="shared" si="3"/>
        <v>1266.3</v>
      </c>
    </row>
    <row r="126" spans="1:7" x14ac:dyDescent="0.3">
      <c r="A126" s="87">
        <v>3512</v>
      </c>
      <c r="B126" s="82" t="s">
        <v>184</v>
      </c>
      <c r="C126" s="80">
        <v>0</v>
      </c>
      <c r="D126" s="80">
        <v>7</v>
      </c>
      <c r="E126" s="80">
        <v>1004</v>
      </c>
      <c r="F126" s="80">
        <v>240</v>
      </c>
      <c r="G126" s="81">
        <f t="shared" si="3"/>
        <v>1251</v>
      </c>
    </row>
    <row r="127" spans="1:7" x14ac:dyDescent="0.3">
      <c r="A127" s="87">
        <v>6810</v>
      </c>
      <c r="B127" s="82" t="s">
        <v>232</v>
      </c>
      <c r="C127" s="80">
        <v>0</v>
      </c>
      <c r="D127" s="80">
        <v>7.7</v>
      </c>
      <c r="E127" s="80">
        <v>1241.5</v>
      </c>
      <c r="F127" s="80">
        <v>0</v>
      </c>
      <c r="G127" s="81">
        <f t="shared" si="3"/>
        <v>1249.2</v>
      </c>
    </row>
    <row r="128" spans="1:7" x14ac:dyDescent="0.3">
      <c r="A128" s="87">
        <v>1052</v>
      </c>
      <c r="B128" s="82" t="s">
        <v>130</v>
      </c>
      <c r="C128" s="80">
        <v>0</v>
      </c>
      <c r="D128" s="80">
        <v>28.86</v>
      </c>
      <c r="E128" s="80">
        <v>82.99</v>
      </c>
      <c r="F128" s="80">
        <v>988.02</v>
      </c>
      <c r="G128" s="81">
        <f t="shared" si="3"/>
        <v>1099.8699999999999</v>
      </c>
    </row>
    <row r="129" spans="1:7" x14ac:dyDescent="0.3">
      <c r="A129" s="87">
        <v>8692</v>
      </c>
      <c r="B129" s="82" t="s">
        <v>248</v>
      </c>
      <c r="C129" s="80">
        <v>0</v>
      </c>
      <c r="D129" s="80">
        <v>0</v>
      </c>
      <c r="E129" s="80">
        <v>0</v>
      </c>
      <c r="F129" s="80">
        <v>1039.2</v>
      </c>
      <c r="G129" s="81">
        <f t="shared" si="3"/>
        <v>1039.2</v>
      </c>
    </row>
    <row r="130" spans="1:7" x14ac:dyDescent="0.3">
      <c r="A130" s="87">
        <v>4930</v>
      </c>
      <c r="B130" s="82" t="s">
        <v>219</v>
      </c>
      <c r="C130" s="80">
        <v>0</v>
      </c>
      <c r="D130" s="80">
        <v>0</v>
      </c>
      <c r="E130" s="80">
        <v>0</v>
      </c>
      <c r="F130" s="80">
        <v>1017.4</v>
      </c>
      <c r="G130" s="81">
        <f t="shared" si="3"/>
        <v>1017.4</v>
      </c>
    </row>
    <row r="131" spans="1:7" x14ac:dyDescent="0.3">
      <c r="A131" s="87">
        <v>5611</v>
      </c>
      <c r="B131" s="82" t="s">
        <v>230</v>
      </c>
      <c r="C131" s="80">
        <v>0</v>
      </c>
      <c r="D131" s="80">
        <v>938.7</v>
      </c>
      <c r="E131" s="80">
        <v>40.51</v>
      </c>
      <c r="F131" s="80">
        <v>0</v>
      </c>
      <c r="G131" s="81">
        <f t="shared" si="3"/>
        <v>979.21</v>
      </c>
    </row>
    <row r="132" spans="1:7" ht="20.399999999999999" x14ac:dyDescent="0.3">
      <c r="A132" s="87">
        <v>4773</v>
      </c>
      <c r="B132" s="82" t="s">
        <v>215</v>
      </c>
      <c r="C132" s="80">
        <v>0</v>
      </c>
      <c r="D132" s="80">
        <v>157.5</v>
      </c>
      <c r="E132" s="80">
        <v>637.4</v>
      </c>
      <c r="F132" s="80">
        <v>131.4</v>
      </c>
      <c r="G132" s="81">
        <f t="shared" si="3"/>
        <v>926.3</v>
      </c>
    </row>
    <row r="133" spans="1:7" x14ac:dyDescent="0.3">
      <c r="A133" s="87">
        <v>3311</v>
      </c>
      <c r="B133" s="82" t="s">
        <v>180</v>
      </c>
      <c r="C133" s="80">
        <v>0</v>
      </c>
      <c r="D133" s="80">
        <v>0</v>
      </c>
      <c r="E133" s="80">
        <v>791</v>
      </c>
      <c r="F133" s="80">
        <v>62</v>
      </c>
      <c r="G133" s="81">
        <f t="shared" si="3"/>
        <v>853</v>
      </c>
    </row>
    <row r="134" spans="1:7" x14ac:dyDescent="0.3">
      <c r="A134" s="87">
        <v>2431</v>
      </c>
      <c r="B134" s="82" t="s">
        <v>166</v>
      </c>
      <c r="C134" s="80">
        <v>287</v>
      </c>
      <c r="D134" s="80">
        <v>33.799999999999997</v>
      </c>
      <c r="E134" s="80">
        <v>320</v>
      </c>
      <c r="F134" s="80">
        <v>188.7</v>
      </c>
      <c r="G134" s="81">
        <f t="shared" si="3"/>
        <v>829.5</v>
      </c>
    </row>
    <row r="135" spans="1:7" x14ac:dyDescent="0.3">
      <c r="A135" s="87">
        <v>8292</v>
      </c>
      <c r="B135" s="82" t="s">
        <v>237</v>
      </c>
      <c r="C135" s="80">
        <v>0</v>
      </c>
      <c r="D135" s="80">
        <v>0</v>
      </c>
      <c r="E135" s="80">
        <v>4.2</v>
      </c>
      <c r="F135" s="80">
        <v>710.6</v>
      </c>
      <c r="G135" s="81">
        <f t="shared" ref="G135:G165" si="4">SUM(C135:F135)</f>
        <v>714.80000000000007</v>
      </c>
    </row>
    <row r="136" spans="1:7" ht="20.399999999999999" x14ac:dyDescent="0.3">
      <c r="A136" s="87">
        <v>2930</v>
      </c>
      <c r="B136" s="82" t="s">
        <v>177</v>
      </c>
      <c r="C136" s="80">
        <v>631</v>
      </c>
      <c r="D136" s="80">
        <v>0</v>
      </c>
      <c r="E136" s="80">
        <v>0</v>
      </c>
      <c r="F136" s="80">
        <v>0</v>
      </c>
      <c r="G136" s="81">
        <f t="shared" si="4"/>
        <v>631</v>
      </c>
    </row>
    <row r="137" spans="1:7" x14ac:dyDescent="0.3">
      <c r="A137" s="87">
        <v>1081</v>
      </c>
      <c r="B137" s="82" t="s">
        <v>133</v>
      </c>
      <c r="C137" s="80">
        <v>0</v>
      </c>
      <c r="D137" s="80">
        <v>20</v>
      </c>
      <c r="E137" s="80">
        <v>141.30000000000001</v>
      </c>
      <c r="F137" s="80">
        <v>427.01</v>
      </c>
      <c r="G137" s="81">
        <f t="shared" si="4"/>
        <v>588.30999999999995</v>
      </c>
    </row>
    <row r="138" spans="1:7" x14ac:dyDescent="0.3">
      <c r="A138" s="87">
        <v>1511</v>
      </c>
      <c r="B138" s="82" t="s">
        <v>140</v>
      </c>
      <c r="C138" s="80">
        <v>0</v>
      </c>
      <c r="D138" s="80">
        <v>150</v>
      </c>
      <c r="E138" s="80">
        <v>421</v>
      </c>
      <c r="F138" s="80">
        <v>0</v>
      </c>
      <c r="G138" s="81">
        <f t="shared" si="4"/>
        <v>571</v>
      </c>
    </row>
    <row r="139" spans="1:7" x14ac:dyDescent="0.3">
      <c r="A139" s="87">
        <v>111</v>
      </c>
      <c r="B139" s="82" t="s">
        <v>113</v>
      </c>
      <c r="C139" s="80">
        <v>0</v>
      </c>
      <c r="D139" s="80">
        <v>0</v>
      </c>
      <c r="E139" s="80">
        <v>0</v>
      </c>
      <c r="F139" s="80">
        <v>530</v>
      </c>
      <c r="G139" s="81">
        <f t="shared" si="4"/>
        <v>530</v>
      </c>
    </row>
    <row r="140" spans="1:7" x14ac:dyDescent="0.3">
      <c r="A140" s="87">
        <v>1012</v>
      </c>
      <c r="B140" s="82" t="s">
        <v>124</v>
      </c>
      <c r="C140" s="80">
        <v>0</v>
      </c>
      <c r="D140" s="80">
        <v>0</v>
      </c>
      <c r="E140" s="80">
        <v>0</v>
      </c>
      <c r="F140" s="80">
        <v>493.2</v>
      </c>
      <c r="G140" s="81">
        <f t="shared" si="4"/>
        <v>493.2</v>
      </c>
    </row>
    <row r="141" spans="1:7" x14ac:dyDescent="0.3">
      <c r="A141" s="87">
        <v>1610</v>
      </c>
      <c r="B141" s="82" t="s">
        <v>143</v>
      </c>
      <c r="C141" s="80">
        <v>4</v>
      </c>
      <c r="D141" s="80">
        <v>1</v>
      </c>
      <c r="E141" s="80">
        <v>482.7</v>
      </c>
      <c r="F141" s="80">
        <v>0</v>
      </c>
      <c r="G141" s="81">
        <f t="shared" si="4"/>
        <v>487.7</v>
      </c>
    </row>
    <row r="142" spans="1:7" x14ac:dyDescent="0.3">
      <c r="A142" s="87">
        <v>5210</v>
      </c>
      <c r="B142" s="82" t="s">
        <v>223</v>
      </c>
      <c r="C142" s="80">
        <v>196.47</v>
      </c>
      <c r="D142" s="80">
        <v>0.5</v>
      </c>
      <c r="E142" s="80">
        <v>179.8</v>
      </c>
      <c r="F142" s="80">
        <v>83.3</v>
      </c>
      <c r="G142" s="81">
        <f t="shared" si="4"/>
        <v>460.07</v>
      </c>
    </row>
    <row r="143" spans="1:7" x14ac:dyDescent="0.3">
      <c r="A143" s="87">
        <v>8543</v>
      </c>
      <c r="B143" s="82" t="s">
        <v>242</v>
      </c>
      <c r="C143" s="80">
        <v>0</v>
      </c>
      <c r="D143" s="80">
        <v>0</v>
      </c>
      <c r="E143" s="80">
        <v>408</v>
      </c>
      <c r="F143" s="80">
        <v>4.5</v>
      </c>
      <c r="G143" s="81">
        <f t="shared" si="4"/>
        <v>412.5</v>
      </c>
    </row>
    <row r="144" spans="1:7" x14ac:dyDescent="0.3">
      <c r="A144" s="87">
        <v>8010</v>
      </c>
      <c r="B144" s="82" t="s">
        <v>236</v>
      </c>
      <c r="C144" s="80">
        <v>0</v>
      </c>
      <c r="D144" s="80">
        <v>150.9</v>
      </c>
      <c r="E144" s="80">
        <v>205</v>
      </c>
      <c r="F144" s="80">
        <v>0</v>
      </c>
      <c r="G144" s="81">
        <f t="shared" si="4"/>
        <v>355.9</v>
      </c>
    </row>
    <row r="145" spans="1:7" x14ac:dyDescent="0.3">
      <c r="A145" s="87">
        <v>3700</v>
      </c>
      <c r="B145" s="82" t="s">
        <v>187</v>
      </c>
      <c r="C145" s="80">
        <v>0</v>
      </c>
      <c r="D145" s="80">
        <v>0</v>
      </c>
      <c r="E145" s="80">
        <v>41.3</v>
      </c>
      <c r="F145" s="80">
        <v>259</v>
      </c>
      <c r="G145" s="81">
        <f t="shared" si="4"/>
        <v>300.3</v>
      </c>
    </row>
    <row r="146" spans="1:7" x14ac:dyDescent="0.3">
      <c r="A146" s="87">
        <v>2393</v>
      </c>
      <c r="B146" s="82" t="s">
        <v>161</v>
      </c>
      <c r="C146" s="80">
        <v>0</v>
      </c>
      <c r="D146" s="80">
        <v>4.2</v>
      </c>
      <c r="E146" s="80">
        <v>292.7</v>
      </c>
      <c r="F146" s="80">
        <v>0</v>
      </c>
      <c r="G146" s="81">
        <f t="shared" si="4"/>
        <v>296.89999999999998</v>
      </c>
    </row>
    <row r="147" spans="1:7" x14ac:dyDescent="0.3">
      <c r="A147" s="87">
        <v>5121</v>
      </c>
      <c r="B147" s="82" t="s">
        <v>221</v>
      </c>
      <c r="C147" s="80">
        <v>0</v>
      </c>
      <c r="D147" s="80">
        <v>221</v>
      </c>
      <c r="E147" s="80">
        <v>71</v>
      </c>
      <c r="F147" s="80">
        <v>0</v>
      </c>
      <c r="G147" s="81">
        <f t="shared" si="4"/>
        <v>292</v>
      </c>
    </row>
    <row r="148" spans="1:7" x14ac:dyDescent="0.3">
      <c r="A148" s="87">
        <v>7490</v>
      </c>
      <c r="B148" s="82" t="s">
        <v>268</v>
      </c>
      <c r="C148" s="80">
        <v>0</v>
      </c>
      <c r="D148" s="80">
        <v>0</v>
      </c>
      <c r="E148" s="80">
        <v>268.60000000000002</v>
      </c>
      <c r="F148" s="80">
        <v>0</v>
      </c>
      <c r="G148" s="81">
        <f t="shared" si="4"/>
        <v>268.60000000000002</v>
      </c>
    </row>
    <row r="149" spans="1:7" ht="20.399999999999999" x14ac:dyDescent="0.3">
      <c r="A149" s="87">
        <v>4390</v>
      </c>
      <c r="B149" s="82" t="s">
        <v>197</v>
      </c>
      <c r="C149" s="80">
        <v>0</v>
      </c>
      <c r="D149" s="80">
        <v>0</v>
      </c>
      <c r="E149" s="80">
        <v>0</v>
      </c>
      <c r="F149" s="80">
        <v>235</v>
      </c>
      <c r="G149" s="81">
        <f t="shared" si="4"/>
        <v>235</v>
      </c>
    </row>
    <row r="150" spans="1:7" x14ac:dyDescent="0.3">
      <c r="A150" s="87">
        <v>2013</v>
      </c>
      <c r="B150" s="82" t="s">
        <v>152</v>
      </c>
      <c r="C150" s="80">
        <v>0</v>
      </c>
      <c r="D150" s="80">
        <v>232.3</v>
      </c>
      <c r="E150" s="80">
        <v>0</v>
      </c>
      <c r="F150" s="80">
        <v>0</v>
      </c>
      <c r="G150" s="81">
        <f t="shared" si="4"/>
        <v>232.3</v>
      </c>
    </row>
    <row r="151" spans="1:7" x14ac:dyDescent="0.3">
      <c r="A151" s="87">
        <v>891</v>
      </c>
      <c r="B151" s="82" t="s">
        <v>122</v>
      </c>
      <c r="C151" s="80">
        <v>0</v>
      </c>
      <c r="D151" s="80">
        <v>214</v>
      </c>
      <c r="E151" s="80">
        <v>0</v>
      </c>
      <c r="F151" s="80">
        <v>0</v>
      </c>
      <c r="G151" s="81">
        <f t="shared" si="4"/>
        <v>214</v>
      </c>
    </row>
    <row r="152" spans="1:7" x14ac:dyDescent="0.3">
      <c r="A152" s="87">
        <v>5530</v>
      </c>
      <c r="B152" s="82" t="s">
        <v>229</v>
      </c>
      <c r="C152" s="80">
        <v>0</v>
      </c>
      <c r="D152" s="80">
        <v>0</v>
      </c>
      <c r="E152" s="80">
        <v>190</v>
      </c>
      <c r="F152" s="80">
        <v>0</v>
      </c>
      <c r="G152" s="81">
        <f t="shared" si="4"/>
        <v>190</v>
      </c>
    </row>
    <row r="153" spans="1:7" x14ac:dyDescent="0.3">
      <c r="A153" s="87">
        <v>4210</v>
      </c>
      <c r="B153" s="82" t="s">
        <v>193</v>
      </c>
      <c r="C153" s="80">
        <v>10</v>
      </c>
      <c r="D153" s="80">
        <v>0</v>
      </c>
      <c r="E153" s="80">
        <v>0</v>
      </c>
      <c r="F153" s="80">
        <v>155</v>
      </c>
      <c r="G153" s="81">
        <f t="shared" si="4"/>
        <v>165</v>
      </c>
    </row>
    <row r="154" spans="1:7" x14ac:dyDescent="0.3">
      <c r="A154" s="87">
        <v>2212</v>
      </c>
      <c r="B154" s="82" t="s">
        <v>157</v>
      </c>
      <c r="C154" s="80">
        <v>0</v>
      </c>
      <c r="D154" s="80">
        <v>70</v>
      </c>
      <c r="E154" s="80">
        <v>0</v>
      </c>
      <c r="F154" s="80">
        <v>53</v>
      </c>
      <c r="G154" s="81">
        <f t="shared" si="4"/>
        <v>123</v>
      </c>
    </row>
    <row r="155" spans="1:7" x14ac:dyDescent="0.3">
      <c r="A155" s="87">
        <v>8710</v>
      </c>
      <c r="B155" s="82" t="s">
        <v>250</v>
      </c>
      <c r="C155" s="80">
        <v>0</v>
      </c>
      <c r="D155" s="80">
        <v>0</v>
      </c>
      <c r="E155" s="80">
        <v>109</v>
      </c>
      <c r="F155" s="80">
        <v>0</v>
      </c>
      <c r="G155" s="81">
        <f t="shared" si="4"/>
        <v>109</v>
      </c>
    </row>
    <row r="156" spans="1:7" x14ac:dyDescent="0.3">
      <c r="A156" s="87">
        <v>8430</v>
      </c>
      <c r="B156" s="82" t="s">
        <v>240</v>
      </c>
      <c r="C156" s="80">
        <v>0</v>
      </c>
      <c r="D156" s="80">
        <v>0</v>
      </c>
      <c r="E156" s="80">
        <v>0</v>
      </c>
      <c r="F156" s="80">
        <v>103.7</v>
      </c>
      <c r="G156" s="81">
        <f t="shared" si="4"/>
        <v>103.7</v>
      </c>
    </row>
    <row r="157" spans="1:7" x14ac:dyDescent="0.3">
      <c r="A157" s="87">
        <v>2610</v>
      </c>
      <c r="B157" s="82" t="s">
        <v>171</v>
      </c>
      <c r="C157" s="80">
        <v>0</v>
      </c>
      <c r="D157" s="80">
        <v>77.2</v>
      </c>
      <c r="E157" s="80">
        <v>0</v>
      </c>
      <c r="F157" s="80">
        <v>0</v>
      </c>
      <c r="G157" s="81">
        <f t="shared" si="4"/>
        <v>77.2</v>
      </c>
    </row>
    <row r="158" spans="1:7" x14ac:dyDescent="0.3">
      <c r="A158" s="87" t="s">
        <v>575</v>
      </c>
      <c r="B158" s="82" t="s">
        <v>222</v>
      </c>
      <c r="C158" s="80">
        <v>0</v>
      </c>
      <c r="D158" s="80">
        <v>33.5</v>
      </c>
      <c r="E158" s="80">
        <v>40</v>
      </c>
      <c r="F158" s="80">
        <v>0</v>
      </c>
      <c r="G158" s="81">
        <f t="shared" si="4"/>
        <v>73.5</v>
      </c>
    </row>
    <row r="159" spans="1:7" x14ac:dyDescent="0.3">
      <c r="A159" s="87">
        <v>1640</v>
      </c>
      <c r="B159" s="82" t="s">
        <v>144</v>
      </c>
      <c r="C159" s="80">
        <v>18</v>
      </c>
      <c r="D159" s="80">
        <v>0</v>
      </c>
      <c r="E159" s="80">
        <v>7</v>
      </c>
      <c r="F159" s="80">
        <v>0</v>
      </c>
      <c r="G159" s="81">
        <f t="shared" si="4"/>
        <v>25</v>
      </c>
    </row>
    <row r="160" spans="1:7" x14ac:dyDescent="0.3">
      <c r="A160" s="87">
        <v>1061</v>
      </c>
      <c r="B160" s="82" t="s">
        <v>307</v>
      </c>
      <c r="C160" s="80">
        <v>21</v>
      </c>
      <c r="D160" s="80">
        <v>0</v>
      </c>
      <c r="E160" s="80">
        <v>0</v>
      </c>
      <c r="F160" s="80">
        <v>0</v>
      </c>
      <c r="G160" s="81">
        <f t="shared" si="4"/>
        <v>21</v>
      </c>
    </row>
    <row r="161" spans="1:7" x14ac:dyDescent="0.3">
      <c r="A161" s="87">
        <v>4322</v>
      </c>
      <c r="B161" s="82" t="s">
        <v>196</v>
      </c>
      <c r="C161" s="80">
        <v>18.3</v>
      </c>
      <c r="D161" s="80">
        <v>0</v>
      </c>
      <c r="E161" s="80">
        <v>0</v>
      </c>
      <c r="F161" s="80">
        <v>0</v>
      </c>
      <c r="G161" s="81">
        <f t="shared" si="4"/>
        <v>18.3</v>
      </c>
    </row>
    <row r="162" spans="1:7" x14ac:dyDescent="0.3">
      <c r="A162" s="87">
        <v>2819</v>
      </c>
      <c r="B162" s="82" t="s">
        <v>263</v>
      </c>
      <c r="C162" s="80">
        <v>5.36</v>
      </c>
      <c r="D162" s="80">
        <v>9</v>
      </c>
      <c r="E162" s="80">
        <v>0</v>
      </c>
      <c r="F162" s="80">
        <v>0</v>
      </c>
      <c r="G162" s="81">
        <f t="shared" si="4"/>
        <v>14.36</v>
      </c>
    </row>
    <row r="163" spans="1:7" x14ac:dyDescent="0.3">
      <c r="A163" s="87">
        <v>5511</v>
      </c>
      <c r="B163" s="82" t="s">
        <v>228</v>
      </c>
      <c r="C163" s="80">
        <v>2.5</v>
      </c>
      <c r="D163" s="80">
        <v>2</v>
      </c>
      <c r="E163" s="80">
        <v>0</v>
      </c>
      <c r="F163" s="80">
        <v>9.8000000000000007</v>
      </c>
      <c r="G163" s="81">
        <f t="shared" si="4"/>
        <v>14.3</v>
      </c>
    </row>
    <row r="164" spans="1:7" x14ac:dyDescent="0.3">
      <c r="A164" s="87">
        <v>1102</v>
      </c>
      <c r="B164" s="82" t="s">
        <v>136</v>
      </c>
      <c r="C164" s="80">
        <v>0</v>
      </c>
      <c r="D164" s="80">
        <v>0</v>
      </c>
      <c r="E164" s="80">
        <v>9</v>
      </c>
      <c r="F164" s="80">
        <v>0</v>
      </c>
      <c r="G164" s="81">
        <f t="shared" si="4"/>
        <v>9</v>
      </c>
    </row>
    <row r="165" spans="1:7" ht="20.399999999999999" x14ac:dyDescent="0.3">
      <c r="A165" s="87">
        <v>2513</v>
      </c>
      <c r="B165" s="82" t="s">
        <v>170</v>
      </c>
      <c r="C165" s="80">
        <v>0</v>
      </c>
      <c r="D165" s="80">
        <v>0</v>
      </c>
      <c r="E165" s="80">
        <v>0</v>
      </c>
      <c r="F165" s="80">
        <v>6</v>
      </c>
      <c r="G165" s="81">
        <f t="shared" si="4"/>
        <v>6</v>
      </c>
    </row>
  </sheetData>
  <autoFilter ref="B6:G6" xr:uid="{66C28926-959C-4E57-97AB-9439CAC1670A}">
    <sortState xmlns:xlrd2="http://schemas.microsoft.com/office/spreadsheetml/2017/richdata2" ref="B7:G165">
      <sortCondition descending="1" ref="G6"/>
    </sortState>
  </autoFilter>
  <mergeCells count="1">
    <mergeCell ref="B2:M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5464B-D2FE-40F8-887B-78D5AB967667}">
  <dimension ref="A1:N117"/>
  <sheetViews>
    <sheetView workbookViewId="0"/>
  </sheetViews>
  <sheetFormatPr baseColWidth="10" defaultRowHeight="14.4" x14ac:dyDescent="0.3"/>
  <cols>
    <col min="1" max="1" width="3.77734375" style="87" customWidth="1"/>
    <col min="2" max="2" width="69.44140625" style="36" customWidth="1"/>
    <col min="3" max="5" width="11.5546875" style="36"/>
    <col min="6" max="6" width="8.5546875" style="78" customWidth="1"/>
    <col min="7" max="7" width="8.21875" style="36" customWidth="1"/>
    <col min="8" max="16384" width="11.5546875" style="36"/>
  </cols>
  <sheetData>
    <row r="1" spans="1:14" ht="15" thickBot="1" x14ac:dyDescent="0.35">
      <c r="A1" s="86"/>
      <c r="F1" s="36"/>
    </row>
    <row r="2" spans="1:14" ht="14.4" customHeight="1" x14ac:dyDescent="0.3">
      <c r="A2" s="86"/>
      <c r="B2" s="37" t="s">
        <v>582</v>
      </c>
      <c r="C2" s="38"/>
      <c r="D2" s="38"/>
      <c r="E2" s="38"/>
      <c r="F2" s="38"/>
      <c r="G2" s="38"/>
      <c r="H2" s="38"/>
      <c r="I2" s="38"/>
      <c r="J2" s="38"/>
      <c r="K2" s="38"/>
      <c r="L2" s="38"/>
      <c r="M2" s="39"/>
      <c r="N2" s="40"/>
    </row>
    <row r="3" spans="1:14" x14ac:dyDescent="0.3">
      <c r="A3" s="86"/>
      <c r="B3" s="41"/>
      <c r="C3" s="77"/>
      <c r="D3" s="77"/>
      <c r="E3" s="77"/>
      <c r="F3" s="77"/>
      <c r="G3" s="77"/>
      <c r="H3" s="77"/>
      <c r="I3" s="77"/>
      <c r="J3" s="77"/>
      <c r="K3" s="77"/>
      <c r="L3" s="77"/>
      <c r="M3" s="42"/>
      <c r="N3" s="40"/>
    </row>
    <row r="4" spans="1:14" ht="15" thickBot="1" x14ac:dyDescent="0.35">
      <c r="A4" s="86"/>
      <c r="B4" s="43"/>
      <c r="C4" s="44"/>
      <c r="D4" s="44"/>
      <c r="E4" s="44"/>
      <c r="F4" s="44"/>
      <c r="G4" s="44"/>
      <c r="H4" s="44"/>
      <c r="I4" s="44"/>
      <c r="J4" s="44"/>
      <c r="K4" s="44"/>
      <c r="L4" s="44"/>
      <c r="M4" s="45"/>
      <c r="N4" s="40"/>
    </row>
    <row r="5" spans="1:14" x14ac:dyDescent="0.3">
      <c r="A5" s="86"/>
      <c r="F5" s="36"/>
    </row>
    <row r="6" spans="1:14" ht="20.399999999999999" x14ac:dyDescent="0.3">
      <c r="B6" s="68" t="s">
        <v>0</v>
      </c>
      <c r="C6" s="68" t="s">
        <v>330</v>
      </c>
      <c r="D6" s="68" t="s">
        <v>331</v>
      </c>
      <c r="E6" s="68" t="s">
        <v>1</v>
      </c>
      <c r="F6" s="68" t="s">
        <v>583</v>
      </c>
      <c r="G6" s="68" t="s">
        <v>584</v>
      </c>
    </row>
    <row r="7" spans="1:14" x14ac:dyDescent="0.3">
      <c r="B7" s="79" t="s">
        <v>4</v>
      </c>
      <c r="C7" s="80">
        <v>88371.46</v>
      </c>
      <c r="D7" s="80">
        <v>46541.69</v>
      </c>
      <c r="E7" s="80">
        <v>21.79</v>
      </c>
      <c r="F7" s="81">
        <f t="shared" ref="F7:F38" si="0">SUM(C7:E7)</f>
        <v>134934.94000000003</v>
      </c>
      <c r="G7" s="94">
        <f>F7/1000</f>
        <v>134.93494000000004</v>
      </c>
    </row>
    <row r="8" spans="1:14" x14ac:dyDescent="0.3">
      <c r="A8" s="87" t="s">
        <v>338</v>
      </c>
      <c r="B8" s="82" t="s">
        <v>36</v>
      </c>
      <c r="C8" s="80">
        <v>20933.88</v>
      </c>
      <c r="D8" s="80">
        <v>35678.400000000001</v>
      </c>
      <c r="E8" s="80">
        <v>0</v>
      </c>
      <c r="F8" s="81">
        <f t="shared" si="0"/>
        <v>56612.28</v>
      </c>
      <c r="G8" s="94">
        <f t="shared" ref="G8:G71" si="1">F8/1000</f>
        <v>56.612279999999998</v>
      </c>
    </row>
    <row r="9" spans="1:14" x14ac:dyDescent="0.3">
      <c r="A9" s="87" t="s">
        <v>351</v>
      </c>
      <c r="B9" s="82" t="s">
        <v>52</v>
      </c>
      <c r="C9" s="80">
        <v>40123</v>
      </c>
      <c r="D9" s="80">
        <v>0</v>
      </c>
      <c r="E9" s="80">
        <v>0</v>
      </c>
      <c r="F9" s="81">
        <f t="shared" si="0"/>
        <v>40123</v>
      </c>
      <c r="G9" s="94">
        <f t="shared" si="1"/>
        <v>40.122999999999998</v>
      </c>
    </row>
    <row r="10" spans="1:14" ht="20.399999999999999" x14ac:dyDescent="0.3">
      <c r="A10" s="87" t="s">
        <v>333</v>
      </c>
      <c r="B10" s="82" t="s">
        <v>2</v>
      </c>
      <c r="C10" s="80">
        <v>6219.8</v>
      </c>
      <c r="D10" s="80">
        <v>0</v>
      </c>
      <c r="E10" s="80">
        <v>0</v>
      </c>
      <c r="F10" s="81">
        <f t="shared" si="0"/>
        <v>6219.8</v>
      </c>
      <c r="G10" s="94">
        <f t="shared" si="1"/>
        <v>6.2198000000000002</v>
      </c>
    </row>
    <row r="11" spans="1:14" x14ac:dyDescent="0.3">
      <c r="A11" s="87" t="s">
        <v>336</v>
      </c>
      <c r="B11" s="82" t="s">
        <v>41</v>
      </c>
      <c r="C11" s="80">
        <v>1357.13</v>
      </c>
      <c r="D11" s="80">
        <v>3964.3</v>
      </c>
      <c r="E11" s="80">
        <v>0</v>
      </c>
      <c r="F11" s="81">
        <f t="shared" si="0"/>
        <v>5321.43</v>
      </c>
      <c r="G11" s="94">
        <f t="shared" si="1"/>
        <v>5.3214300000000003</v>
      </c>
    </row>
    <row r="12" spans="1:14" x14ac:dyDescent="0.3">
      <c r="A12" s="87" t="s">
        <v>334</v>
      </c>
      <c r="B12" s="82" t="s">
        <v>19</v>
      </c>
      <c r="C12" s="80">
        <v>500.9</v>
      </c>
      <c r="D12" s="80">
        <v>3049.86</v>
      </c>
      <c r="E12" s="80">
        <v>0</v>
      </c>
      <c r="F12" s="81">
        <f t="shared" si="0"/>
        <v>3550.76</v>
      </c>
      <c r="G12" s="94">
        <f t="shared" si="1"/>
        <v>3.5507600000000004</v>
      </c>
    </row>
    <row r="13" spans="1:14" x14ac:dyDescent="0.3">
      <c r="A13" s="87" t="s">
        <v>380</v>
      </c>
      <c r="B13" s="82" t="s">
        <v>18</v>
      </c>
      <c r="C13" s="80">
        <v>1</v>
      </c>
      <c r="D13" s="80">
        <v>3167.05</v>
      </c>
      <c r="E13" s="80">
        <v>0</v>
      </c>
      <c r="F13" s="81">
        <f t="shared" si="0"/>
        <v>3168.05</v>
      </c>
      <c r="G13" s="94">
        <f t="shared" si="1"/>
        <v>3.16805</v>
      </c>
    </row>
    <row r="14" spans="1:14" x14ac:dyDescent="0.3">
      <c r="A14" s="87" t="s">
        <v>384</v>
      </c>
      <c r="B14" s="82" t="s">
        <v>33</v>
      </c>
      <c r="C14" s="80">
        <v>2387</v>
      </c>
      <c r="D14" s="80">
        <v>0</v>
      </c>
      <c r="E14" s="80">
        <v>0</v>
      </c>
      <c r="F14" s="81">
        <f t="shared" si="0"/>
        <v>2387</v>
      </c>
      <c r="G14" s="94">
        <f t="shared" si="1"/>
        <v>2.387</v>
      </c>
    </row>
    <row r="15" spans="1:14" x14ac:dyDescent="0.3">
      <c r="A15" s="87" t="s">
        <v>381</v>
      </c>
      <c r="B15" s="82" t="s">
        <v>44</v>
      </c>
      <c r="C15" s="80">
        <v>2349.9299999999998</v>
      </c>
      <c r="D15" s="80">
        <v>0</v>
      </c>
      <c r="E15" s="80">
        <v>0</v>
      </c>
      <c r="F15" s="81">
        <f t="shared" si="0"/>
        <v>2349.9299999999998</v>
      </c>
      <c r="G15" s="94">
        <f t="shared" si="1"/>
        <v>2.3499299999999996</v>
      </c>
    </row>
    <row r="16" spans="1:14" x14ac:dyDescent="0.3">
      <c r="A16" s="87" t="s">
        <v>335</v>
      </c>
      <c r="B16" s="82" t="s">
        <v>6</v>
      </c>
      <c r="C16" s="80">
        <v>2115.4</v>
      </c>
      <c r="D16" s="80">
        <v>0</v>
      </c>
      <c r="E16" s="80">
        <v>0</v>
      </c>
      <c r="F16" s="81">
        <f t="shared" si="0"/>
        <v>2115.4</v>
      </c>
      <c r="G16" s="94">
        <f t="shared" si="1"/>
        <v>2.1154000000000002</v>
      </c>
    </row>
    <row r="17" spans="1:7" ht="40.799999999999997" x14ac:dyDescent="0.3">
      <c r="A17" s="87" t="s">
        <v>385</v>
      </c>
      <c r="B17" s="82" t="s">
        <v>109</v>
      </c>
      <c r="C17" s="80">
        <v>1809.62</v>
      </c>
      <c r="D17" s="80">
        <v>0</v>
      </c>
      <c r="E17" s="80">
        <v>0</v>
      </c>
      <c r="F17" s="81">
        <f t="shared" si="0"/>
        <v>1809.62</v>
      </c>
      <c r="G17" s="94">
        <f t="shared" si="1"/>
        <v>1.8096199999999998</v>
      </c>
    </row>
    <row r="18" spans="1:7" x14ac:dyDescent="0.3">
      <c r="A18" s="87" t="s">
        <v>382</v>
      </c>
      <c r="B18" s="82" t="s">
        <v>40</v>
      </c>
      <c r="C18" s="80">
        <v>1714</v>
      </c>
      <c r="D18" s="80">
        <v>0</v>
      </c>
      <c r="E18" s="80">
        <v>0</v>
      </c>
      <c r="F18" s="81">
        <f t="shared" si="0"/>
        <v>1714</v>
      </c>
      <c r="G18" s="94">
        <f t="shared" si="1"/>
        <v>1.714</v>
      </c>
    </row>
    <row r="19" spans="1:7" ht="20.399999999999999" x14ac:dyDescent="0.3">
      <c r="A19" s="87" t="s">
        <v>383</v>
      </c>
      <c r="B19" s="82" t="s">
        <v>66</v>
      </c>
      <c r="C19" s="80">
        <v>1634</v>
      </c>
      <c r="D19" s="80">
        <v>0</v>
      </c>
      <c r="E19" s="80">
        <v>0</v>
      </c>
      <c r="F19" s="81">
        <f t="shared" si="0"/>
        <v>1634</v>
      </c>
      <c r="G19" s="94">
        <f t="shared" si="1"/>
        <v>1.6339999999999999</v>
      </c>
    </row>
    <row r="20" spans="1:7" x14ac:dyDescent="0.3">
      <c r="A20" s="87" t="s">
        <v>386</v>
      </c>
      <c r="B20" s="82" t="s">
        <v>31</v>
      </c>
      <c r="C20" s="80">
        <v>1023.9</v>
      </c>
      <c r="D20" s="80">
        <v>162</v>
      </c>
      <c r="E20" s="80">
        <v>0</v>
      </c>
      <c r="F20" s="81">
        <f t="shared" si="0"/>
        <v>1185.9000000000001</v>
      </c>
      <c r="G20" s="94">
        <f t="shared" si="1"/>
        <v>1.1859000000000002</v>
      </c>
    </row>
    <row r="21" spans="1:7" ht="40.799999999999997" x14ac:dyDescent="0.3">
      <c r="A21" s="87" t="s">
        <v>350</v>
      </c>
      <c r="B21" s="82" t="s">
        <v>70</v>
      </c>
      <c r="C21" s="80">
        <v>1158.96</v>
      </c>
      <c r="D21" s="80">
        <v>0</v>
      </c>
      <c r="E21" s="80">
        <v>0</v>
      </c>
      <c r="F21" s="81">
        <f t="shared" si="0"/>
        <v>1158.96</v>
      </c>
      <c r="G21" s="94">
        <f t="shared" si="1"/>
        <v>1.15896</v>
      </c>
    </row>
    <row r="22" spans="1:7" x14ac:dyDescent="0.3">
      <c r="A22" s="87" t="s">
        <v>387</v>
      </c>
      <c r="B22" s="82" t="s">
        <v>68</v>
      </c>
      <c r="C22" s="80">
        <v>1019.05</v>
      </c>
      <c r="D22" s="80">
        <v>0</v>
      </c>
      <c r="E22" s="80">
        <v>0</v>
      </c>
      <c r="F22" s="81">
        <f t="shared" si="0"/>
        <v>1019.05</v>
      </c>
      <c r="G22" s="94">
        <f t="shared" si="1"/>
        <v>1.01905</v>
      </c>
    </row>
    <row r="23" spans="1:7" ht="20.399999999999999" x14ac:dyDescent="0.3">
      <c r="A23" s="87" t="s">
        <v>388</v>
      </c>
      <c r="B23" s="82" t="s">
        <v>69</v>
      </c>
      <c r="C23" s="80">
        <v>785.4</v>
      </c>
      <c r="D23" s="80">
        <v>0</v>
      </c>
      <c r="E23" s="80">
        <v>0</v>
      </c>
      <c r="F23" s="81">
        <f t="shared" si="0"/>
        <v>785.4</v>
      </c>
      <c r="G23" s="94">
        <f t="shared" si="1"/>
        <v>0.78539999999999999</v>
      </c>
    </row>
    <row r="24" spans="1:7" ht="20.399999999999999" x14ac:dyDescent="0.3">
      <c r="A24" s="87" t="s">
        <v>389</v>
      </c>
      <c r="B24" s="82" t="s">
        <v>20</v>
      </c>
      <c r="C24" s="80">
        <v>556.44000000000005</v>
      </c>
      <c r="D24" s="80">
        <v>0</v>
      </c>
      <c r="E24" s="80">
        <v>0</v>
      </c>
      <c r="F24" s="81">
        <f t="shared" si="0"/>
        <v>556.44000000000005</v>
      </c>
      <c r="G24" s="94">
        <f t="shared" si="1"/>
        <v>0.55644000000000005</v>
      </c>
    </row>
    <row r="25" spans="1:7" ht="30.6" x14ac:dyDescent="0.3">
      <c r="A25" s="87" t="s">
        <v>390</v>
      </c>
      <c r="B25" s="82" t="s">
        <v>62</v>
      </c>
      <c r="C25" s="80">
        <v>507.8</v>
      </c>
      <c r="D25" s="80">
        <v>0</v>
      </c>
      <c r="E25" s="80">
        <v>0</v>
      </c>
      <c r="F25" s="81">
        <f t="shared" si="0"/>
        <v>507.8</v>
      </c>
      <c r="G25" s="94">
        <f t="shared" si="1"/>
        <v>0.50780000000000003</v>
      </c>
    </row>
    <row r="26" spans="1:7" ht="20.399999999999999" x14ac:dyDescent="0.3">
      <c r="A26" s="87" t="s">
        <v>391</v>
      </c>
      <c r="B26" s="82" t="s">
        <v>101</v>
      </c>
      <c r="C26" s="80">
        <v>366.51</v>
      </c>
      <c r="D26" s="80">
        <v>0</v>
      </c>
      <c r="E26" s="80">
        <v>0</v>
      </c>
      <c r="F26" s="81">
        <f t="shared" si="0"/>
        <v>366.51</v>
      </c>
      <c r="G26" s="94">
        <f t="shared" si="1"/>
        <v>0.36651</v>
      </c>
    </row>
    <row r="27" spans="1:7" ht="20.399999999999999" x14ac:dyDescent="0.3">
      <c r="A27" s="87" t="s">
        <v>392</v>
      </c>
      <c r="B27" s="82" t="s">
        <v>27</v>
      </c>
      <c r="C27" s="80">
        <v>329.75</v>
      </c>
      <c r="D27" s="80">
        <v>0</v>
      </c>
      <c r="E27" s="80">
        <v>0</v>
      </c>
      <c r="F27" s="81">
        <f t="shared" si="0"/>
        <v>329.75</v>
      </c>
      <c r="G27" s="94">
        <f t="shared" si="1"/>
        <v>0.32974999999999999</v>
      </c>
    </row>
    <row r="28" spans="1:7" x14ac:dyDescent="0.3">
      <c r="B28" s="82" t="s">
        <v>64</v>
      </c>
      <c r="C28" s="80">
        <v>266</v>
      </c>
      <c r="D28" s="80">
        <v>0</v>
      </c>
      <c r="E28" s="80">
        <v>0</v>
      </c>
      <c r="F28" s="81">
        <f t="shared" si="0"/>
        <v>266</v>
      </c>
      <c r="G28" s="94">
        <f t="shared" si="1"/>
        <v>0.26600000000000001</v>
      </c>
    </row>
    <row r="29" spans="1:7" ht="20.399999999999999" x14ac:dyDescent="0.3">
      <c r="B29" s="82" t="s">
        <v>110</v>
      </c>
      <c r="C29" s="80">
        <v>37.64</v>
      </c>
      <c r="D29" s="80">
        <v>190.68</v>
      </c>
      <c r="E29" s="80">
        <v>0</v>
      </c>
      <c r="F29" s="81">
        <f t="shared" si="0"/>
        <v>228.32</v>
      </c>
      <c r="G29" s="94">
        <f t="shared" si="1"/>
        <v>0.22832</v>
      </c>
    </row>
    <row r="30" spans="1:7" x14ac:dyDescent="0.3">
      <c r="B30" s="82" t="s">
        <v>104</v>
      </c>
      <c r="C30" s="80">
        <v>207.66</v>
      </c>
      <c r="D30" s="80">
        <v>0</v>
      </c>
      <c r="E30" s="80">
        <v>0</v>
      </c>
      <c r="F30" s="81">
        <f t="shared" si="0"/>
        <v>207.66</v>
      </c>
      <c r="G30" s="94">
        <f t="shared" si="1"/>
        <v>0.20765999999999998</v>
      </c>
    </row>
    <row r="31" spans="1:7" x14ac:dyDescent="0.3">
      <c r="B31" s="82" t="s">
        <v>100</v>
      </c>
      <c r="C31" s="80">
        <v>32</v>
      </c>
      <c r="D31" s="80">
        <v>171</v>
      </c>
      <c r="E31" s="80">
        <v>0</v>
      </c>
      <c r="F31" s="81">
        <f t="shared" si="0"/>
        <v>203</v>
      </c>
      <c r="G31" s="94">
        <f t="shared" si="1"/>
        <v>0.20300000000000001</v>
      </c>
    </row>
    <row r="32" spans="1:7" x14ac:dyDescent="0.3">
      <c r="B32" s="82" t="s">
        <v>43</v>
      </c>
      <c r="C32" s="80">
        <v>201</v>
      </c>
      <c r="D32" s="80">
        <v>0</v>
      </c>
      <c r="E32" s="80">
        <v>0</v>
      </c>
      <c r="F32" s="81">
        <f t="shared" si="0"/>
        <v>201</v>
      </c>
      <c r="G32" s="94">
        <f t="shared" si="1"/>
        <v>0.20100000000000001</v>
      </c>
    </row>
    <row r="33" spans="2:7" ht="20.399999999999999" x14ac:dyDescent="0.3">
      <c r="B33" s="82" t="s">
        <v>60</v>
      </c>
      <c r="C33" s="80">
        <v>193.5</v>
      </c>
      <c r="D33" s="80">
        <v>0</v>
      </c>
      <c r="E33" s="80">
        <v>0</v>
      </c>
      <c r="F33" s="81">
        <f t="shared" si="0"/>
        <v>193.5</v>
      </c>
      <c r="G33" s="94">
        <f t="shared" si="1"/>
        <v>0.19350000000000001</v>
      </c>
    </row>
    <row r="34" spans="2:7" x14ac:dyDescent="0.3">
      <c r="B34" s="82" t="s">
        <v>49</v>
      </c>
      <c r="C34" s="80">
        <v>120.52</v>
      </c>
      <c r="D34" s="80">
        <v>0</v>
      </c>
      <c r="E34" s="80">
        <v>0</v>
      </c>
      <c r="F34" s="81">
        <f t="shared" si="0"/>
        <v>120.52</v>
      </c>
      <c r="G34" s="94">
        <f t="shared" si="1"/>
        <v>0.12052</v>
      </c>
    </row>
    <row r="35" spans="2:7" ht="20.399999999999999" x14ac:dyDescent="0.3">
      <c r="B35" s="82" t="s">
        <v>48</v>
      </c>
      <c r="C35" s="80">
        <v>116.03</v>
      </c>
      <c r="D35" s="80">
        <v>0</v>
      </c>
      <c r="E35" s="80">
        <v>0</v>
      </c>
      <c r="F35" s="81">
        <f t="shared" si="0"/>
        <v>116.03</v>
      </c>
      <c r="G35" s="94">
        <f t="shared" si="1"/>
        <v>0.11602999999999999</v>
      </c>
    </row>
    <row r="36" spans="2:7" ht="20.399999999999999" x14ac:dyDescent="0.3">
      <c r="B36" s="82" t="s">
        <v>107</v>
      </c>
      <c r="C36" s="80">
        <v>0</v>
      </c>
      <c r="D36" s="80">
        <v>115.7</v>
      </c>
      <c r="E36" s="80">
        <v>0</v>
      </c>
      <c r="F36" s="81">
        <f t="shared" si="0"/>
        <v>115.7</v>
      </c>
      <c r="G36" s="94">
        <f t="shared" si="1"/>
        <v>0.1157</v>
      </c>
    </row>
    <row r="37" spans="2:7" ht="20.399999999999999" x14ac:dyDescent="0.3">
      <c r="B37" s="82" t="s">
        <v>77</v>
      </c>
      <c r="C37" s="80">
        <v>71</v>
      </c>
      <c r="D37" s="80">
        <v>0</v>
      </c>
      <c r="E37" s="80">
        <v>0</v>
      </c>
      <c r="F37" s="81">
        <f t="shared" si="0"/>
        <v>71</v>
      </c>
      <c r="G37" s="94">
        <f t="shared" si="1"/>
        <v>7.0999999999999994E-2</v>
      </c>
    </row>
    <row r="38" spans="2:7" x14ac:dyDescent="0.3">
      <c r="B38" s="82" t="s">
        <v>50</v>
      </c>
      <c r="C38" s="80">
        <v>3.8</v>
      </c>
      <c r="D38" s="80">
        <v>41.7</v>
      </c>
      <c r="E38" s="80">
        <v>0</v>
      </c>
      <c r="F38" s="81">
        <f t="shared" si="0"/>
        <v>45.5</v>
      </c>
      <c r="G38" s="94">
        <f t="shared" si="1"/>
        <v>4.5499999999999999E-2</v>
      </c>
    </row>
    <row r="39" spans="2:7" x14ac:dyDescent="0.3">
      <c r="B39" s="82" t="s">
        <v>28</v>
      </c>
      <c r="C39" s="80">
        <v>30</v>
      </c>
      <c r="D39" s="80">
        <v>0</v>
      </c>
      <c r="E39" s="80">
        <v>0</v>
      </c>
      <c r="F39" s="81">
        <f t="shared" ref="F39:F70" si="2">SUM(C39:E39)</f>
        <v>30</v>
      </c>
      <c r="G39" s="94">
        <f t="shared" si="1"/>
        <v>0.03</v>
      </c>
    </row>
    <row r="40" spans="2:7" x14ac:dyDescent="0.3">
      <c r="B40" s="82" t="s">
        <v>45</v>
      </c>
      <c r="C40" s="80">
        <v>26</v>
      </c>
      <c r="D40" s="80">
        <v>0</v>
      </c>
      <c r="E40" s="80">
        <v>0</v>
      </c>
      <c r="F40" s="81">
        <f t="shared" si="2"/>
        <v>26</v>
      </c>
      <c r="G40" s="94">
        <f t="shared" si="1"/>
        <v>2.5999999999999999E-2</v>
      </c>
    </row>
    <row r="41" spans="2:7" ht="20.399999999999999" x14ac:dyDescent="0.3">
      <c r="B41" s="82" t="s">
        <v>12</v>
      </c>
      <c r="C41" s="80">
        <v>24.53</v>
      </c>
      <c r="D41" s="80">
        <v>0</v>
      </c>
      <c r="E41" s="80">
        <v>0</v>
      </c>
      <c r="F41" s="81">
        <f t="shared" si="2"/>
        <v>24.53</v>
      </c>
      <c r="G41" s="94">
        <f t="shared" si="1"/>
        <v>2.453E-2</v>
      </c>
    </row>
    <row r="42" spans="2:7" ht="20.399999999999999" x14ac:dyDescent="0.3">
      <c r="B42" s="82" t="s">
        <v>59</v>
      </c>
      <c r="C42" s="80">
        <v>0</v>
      </c>
      <c r="D42" s="80">
        <v>0</v>
      </c>
      <c r="E42" s="80">
        <v>21.79</v>
      </c>
      <c r="F42" s="81">
        <f t="shared" si="2"/>
        <v>21.79</v>
      </c>
      <c r="G42" s="94">
        <f t="shared" si="1"/>
        <v>2.179E-2</v>
      </c>
    </row>
    <row r="43" spans="2:7" x14ac:dyDescent="0.3">
      <c r="B43" s="82" t="s">
        <v>26</v>
      </c>
      <c r="C43" s="80">
        <v>16.5</v>
      </c>
      <c r="D43" s="80">
        <v>0</v>
      </c>
      <c r="E43" s="80">
        <v>0</v>
      </c>
      <c r="F43" s="81">
        <f t="shared" si="2"/>
        <v>16.5</v>
      </c>
      <c r="G43" s="94">
        <f t="shared" si="1"/>
        <v>1.6500000000000001E-2</v>
      </c>
    </row>
    <row r="44" spans="2:7" x14ac:dyDescent="0.3">
      <c r="B44" s="82" t="s">
        <v>51</v>
      </c>
      <c r="C44" s="80">
        <v>16.399999999999999</v>
      </c>
      <c r="D44" s="80">
        <v>0</v>
      </c>
      <c r="E44" s="80">
        <v>0</v>
      </c>
      <c r="F44" s="81">
        <f t="shared" si="2"/>
        <v>16.399999999999999</v>
      </c>
      <c r="G44" s="94">
        <f t="shared" si="1"/>
        <v>1.6399999999999998E-2</v>
      </c>
    </row>
    <row r="45" spans="2:7" x14ac:dyDescent="0.3">
      <c r="B45" s="82" t="s">
        <v>7</v>
      </c>
      <c r="C45" s="80">
        <v>14.7</v>
      </c>
      <c r="D45" s="80">
        <v>0</v>
      </c>
      <c r="E45" s="80">
        <v>0</v>
      </c>
      <c r="F45" s="81">
        <f t="shared" si="2"/>
        <v>14.7</v>
      </c>
      <c r="G45" s="94">
        <f t="shared" si="1"/>
        <v>1.47E-2</v>
      </c>
    </row>
    <row r="46" spans="2:7" x14ac:dyDescent="0.3">
      <c r="B46" s="82" t="s">
        <v>24</v>
      </c>
      <c r="C46" s="80">
        <v>14.5</v>
      </c>
      <c r="D46" s="80">
        <v>0</v>
      </c>
      <c r="E46" s="80">
        <v>0</v>
      </c>
      <c r="F46" s="81">
        <f t="shared" si="2"/>
        <v>14.5</v>
      </c>
      <c r="G46" s="94">
        <f t="shared" si="1"/>
        <v>1.4500000000000001E-2</v>
      </c>
    </row>
    <row r="47" spans="2:7" x14ac:dyDescent="0.3">
      <c r="B47" s="82" t="s">
        <v>91</v>
      </c>
      <c r="C47" s="80">
        <v>12.7</v>
      </c>
      <c r="D47" s="80">
        <v>0</v>
      </c>
      <c r="E47" s="80">
        <v>0</v>
      </c>
      <c r="F47" s="81">
        <f t="shared" si="2"/>
        <v>12.7</v>
      </c>
      <c r="G47" s="94">
        <f t="shared" si="1"/>
        <v>1.2699999999999999E-2</v>
      </c>
    </row>
    <row r="48" spans="2:7" ht="20.399999999999999" x14ac:dyDescent="0.3">
      <c r="B48" s="82" t="s">
        <v>106</v>
      </c>
      <c r="C48" s="80">
        <v>12</v>
      </c>
      <c r="D48" s="80">
        <v>0</v>
      </c>
      <c r="E48" s="80">
        <v>0</v>
      </c>
      <c r="F48" s="81">
        <f t="shared" si="2"/>
        <v>12</v>
      </c>
      <c r="G48" s="94">
        <f t="shared" si="1"/>
        <v>1.2E-2</v>
      </c>
    </row>
    <row r="49" spans="2:7" x14ac:dyDescent="0.3">
      <c r="B49" s="82" t="s">
        <v>17</v>
      </c>
      <c r="C49" s="80">
        <v>11.64</v>
      </c>
      <c r="D49" s="80">
        <v>0</v>
      </c>
      <c r="E49" s="80">
        <v>0</v>
      </c>
      <c r="F49" s="81">
        <f t="shared" si="2"/>
        <v>11.64</v>
      </c>
      <c r="G49" s="94">
        <f t="shared" si="1"/>
        <v>1.1640000000000001E-2</v>
      </c>
    </row>
    <row r="50" spans="2:7" ht="20.399999999999999" x14ac:dyDescent="0.3">
      <c r="B50" s="82" t="s">
        <v>34</v>
      </c>
      <c r="C50" s="80">
        <v>10.84</v>
      </c>
      <c r="D50" s="80">
        <v>0</v>
      </c>
      <c r="E50" s="80">
        <v>0</v>
      </c>
      <c r="F50" s="81">
        <f t="shared" si="2"/>
        <v>10.84</v>
      </c>
      <c r="G50" s="94">
        <f t="shared" si="1"/>
        <v>1.0840000000000001E-2</v>
      </c>
    </row>
    <row r="51" spans="2:7" ht="20.399999999999999" x14ac:dyDescent="0.3">
      <c r="B51" s="82" t="s">
        <v>88</v>
      </c>
      <c r="C51" s="80">
        <v>10</v>
      </c>
      <c r="D51" s="80">
        <v>0</v>
      </c>
      <c r="E51" s="80">
        <v>0</v>
      </c>
      <c r="F51" s="81">
        <f t="shared" si="2"/>
        <v>10</v>
      </c>
      <c r="G51" s="94">
        <f t="shared" si="1"/>
        <v>0.01</v>
      </c>
    </row>
    <row r="52" spans="2:7" ht="20.399999999999999" x14ac:dyDescent="0.3">
      <c r="B52" s="82" t="s">
        <v>97</v>
      </c>
      <c r="C52" s="80">
        <v>5.04</v>
      </c>
      <c r="D52" s="80">
        <v>0</v>
      </c>
      <c r="E52" s="80">
        <v>0</v>
      </c>
      <c r="F52" s="81">
        <f t="shared" si="2"/>
        <v>5.04</v>
      </c>
      <c r="G52" s="94">
        <f t="shared" si="1"/>
        <v>5.0400000000000002E-3</v>
      </c>
    </row>
    <row r="53" spans="2:7" ht="40.799999999999997" x14ac:dyDescent="0.3">
      <c r="B53" s="82" t="s">
        <v>32</v>
      </c>
      <c r="C53" s="80">
        <v>5</v>
      </c>
      <c r="D53" s="80">
        <v>0</v>
      </c>
      <c r="E53" s="80">
        <v>0</v>
      </c>
      <c r="F53" s="81">
        <f t="shared" si="2"/>
        <v>5</v>
      </c>
      <c r="G53" s="94">
        <f t="shared" si="1"/>
        <v>5.0000000000000001E-3</v>
      </c>
    </row>
    <row r="54" spans="2:7" ht="20.399999999999999" x14ac:dyDescent="0.3">
      <c r="B54" s="82" t="s">
        <v>47</v>
      </c>
      <c r="C54" s="80">
        <v>5</v>
      </c>
      <c r="D54" s="80">
        <v>0</v>
      </c>
      <c r="E54" s="80">
        <v>0</v>
      </c>
      <c r="F54" s="81">
        <f t="shared" si="2"/>
        <v>5</v>
      </c>
      <c r="G54" s="94">
        <f t="shared" si="1"/>
        <v>5.0000000000000001E-3</v>
      </c>
    </row>
    <row r="55" spans="2:7" x14ac:dyDescent="0.3">
      <c r="B55" s="82" t="s">
        <v>71</v>
      </c>
      <c r="C55" s="80">
        <v>3.8</v>
      </c>
      <c r="D55" s="80">
        <v>0</v>
      </c>
      <c r="E55" s="80">
        <v>0</v>
      </c>
      <c r="F55" s="81">
        <f t="shared" si="2"/>
        <v>3.8</v>
      </c>
      <c r="G55" s="94">
        <f t="shared" si="1"/>
        <v>3.8E-3</v>
      </c>
    </row>
    <row r="56" spans="2:7" x14ac:dyDescent="0.3">
      <c r="B56" s="82" t="s">
        <v>10</v>
      </c>
      <c r="C56" s="80">
        <v>3.3</v>
      </c>
      <c r="D56" s="80">
        <v>0</v>
      </c>
      <c r="E56" s="80">
        <v>0</v>
      </c>
      <c r="F56" s="81">
        <f t="shared" si="2"/>
        <v>3.3</v>
      </c>
      <c r="G56" s="94">
        <f t="shared" si="1"/>
        <v>3.3E-3</v>
      </c>
    </row>
    <row r="57" spans="2:7" ht="20.399999999999999" x14ac:dyDescent="0.3">
      <c r="B57" s="82" t="s">
        <v>15</v>
      </c>
      <c r="C57" s="80">
        <v>3.25</v>
      </c>
      <c r="D57" s="80">
        <v>0</v>
      </c>
      <c r="E57" s="80">
        <v>0</v>
      </c>
      <c r="F57" s="81">
        <f t="shared" si="2"/>
        <v>3.25</v>
      </c>
      <c r="G57" s="94">
        <f t="shared" si="1"/>
        <v>3.2499999999999999E-3</v>
      </c>
    </row>
    <row r="58" spans="2:7" x14ac:dyDescent="0.3">
      <c r="B58" s="82" t="s">
        <v>37</v>
      </c>
      <c r="C58" s="80">
        <v>2</v>
      </c>
      <c r="D58" s="80">
        <v>0</v>
      </c>
      <c r="E58" s="80">
        <v>0</v>
      </c>
      <c r="F58" s="81">
        <f t="shared" si="2"/>
        <v>2</v>
      </c>
      <c r="G58" s="94">
        <f t="shared" si="1"/>
        <v>2E-3</v>
      </c>
    </row>
    <row r="59" spans="2:7" x14ac:dyDescent="0.3">
      <c r="B59" s="82" t="s">
        <v>11</v>
      </c>
      <c r="C59" s="80">
        <v>0</v>
      </c>
      <c r="D59" s="80">
        <v>1</v>
      </c>
      <c r="E59" s="80">
        <v>0</v>
      </c>
      <c r="F59" s="81">
        <f t="shared" si="2"/>
        <v>1</v>
      </c>
      <c r="G59" s="94">
        <f t="shared" si="1"/>
        <v>1E-3</v>
      </c>
    </row>
    <row r="60" spans="2:7" x14ac:dyDescent="0.3">
      <c r="B60" s="82" t="s">
        <v>93</v>
      </c>
      <c r="C60" s="80">
        <v>1</v>
      </c>
      <c r="D60" s="80">
        <v>0</v>
      </c>
      <c r="E60" s="80">
        <v>0</v>
      </c>
      <c r="F60" s="81">
        <f t="shared" si="2"/>
        <v>1</v>
      </c>
      <c r="G60" s="94">
        <f t="shared" si="1"/>
        <v>1E-3</v>
      </c>
    </row>
    <row r="61" spans="2:7" ht="20.399999999999999" x14ac:dyDescent="0.3">
      <c r="B61" s="82" t="s">
        <v>89</v>
      </c>
      <c r="C61" s="80">
        <v>0.64</v>
      </c>
      <c r="D61" s="80">
        <v>0</v>
      </c>
      <c r="E61" s="80">
        <v>0</v>
      </c>
      <c r="F61" s="81">
        <f t="shared" si="2"/>
        <v>0.64</v>
      </c>
      <c r="G61" s="94">
        <f t="shared" si="1"/>
        <v>6.4000000000000005E-4</v>
      </c>
    </row>
    <row r="62" spans="2:7" ht="20.399999999999999" x14ac:dyDescent="0.3">
      <c r="B62" s="82" t="s">
        <v>5</v>
      </c>
      <c r="C62" s="80">
        <v>0</v>
      </c>
      <c r="D62" s="80">
        <v>0</v>
      </c>
      <c r="E62" s="80">
        <v>0</v>
      </c>
      <c r="F62" s="81">
        <f t="shared" si="2"/>
        <v>0</v>
      </c>
      <c r="G62" s="94">
        <f t="shared" si="1"/>
        <v>0</v>
      </c>
    </row>
    <row r="63" spans="2:7" x14ac:dyDescent="0.3">
      <c r="B63" s="82" t="s">
        <v>8</v>
      </c>
      <c r="C63" s="80">
        <v>0</v>
      </c>
      <c r="D63" s="80">
        <v>0</v>
      </c>
      <c r="E63" s="80">
        <v>0</v>
      </c>
      <c r="F63" s="81">
        <f t="shared" si="2"/>
        <v>0</v>
      </c>
      <c r="G63" s="94">
        <f t="shared" si="1"/>
        <v>0</v>
      </c>
    </row>
    <row r="64" spans="2:7" x14ac:dyDescent="0.3">
      <c r="B64" s="82" t="s">
        <v>9</v>
      </c>
      <c r="C64" s="80">
        <v>0</v>
      </c>
      <c r="D64" s="80">
        <v>0</v>
      </c>
      <c r="E64" s="80">
        <v>0</v>
      </c>
      <c r="F64" s="81">
        <f t="shared" si="2"/>
        <v>0</v>
      </c>
      <c r="G64" s="94">
        <f t="shared" si="1"/>
        <v>0</v>
      </c>
    </row>
    <row r="65" spans="2:7" x14ac:dyDescent="0.3">
      <c r="B65" s="82" t="s">
        <v>13</v>
      </c>
      <c r="C65" s="80">
        <v>0</v>
      </c>
      <c r="D65" s="80">
        <v>0</v>
      </c>
      <c r="E65" s="80">
        <v>0</v>
      </c>
      <c r="F65" s="81">
        <f t="shared" si="2"/>
        <v>0</v>
      </c>
      <c r="G65" s="94">
        <f t="shared" si="1"/>
        <v>0</v>
      </c>
    </row>
    <row r="66" spans="2:7" ht="20.399999999999999" x14ac:dyDescent="0.3">
      <c r="B66" s="82" t="s">
        <v>14</v>
      </c>
      <c r="C66" s="80">
        <v>0</v>
      </c>
      <c r="D66" s="80">
        <v>0</v>
      </c>
      <c r="E66" s="80">
        <v>0</v>
      </c>
      <c r="F66" s="81">
        <f t="shared" si="2"/>
        <v>0</v>
      </c>
      <c r="G66" s="94">
        <f t="shared" si="1"/>
        <v>0</v>
      </c>
    </row>
    <row r="67" spans="2:7" x14ac:dyDescent="0.3">
      <c r="B67" s="82" t="s">
        <v>16</v>
      </c>
      <c r="C67" s="80">
        <v>0</v>
      </c>
      <c r="D67" s="80">
        <v>0</v>
      </c>
      <c r="E67" s="80">
        <v>0</v>
      </c>
      <c r="F67" s="81">
        <f t="shared" si="2"/>
        <v>0</v>
      </c>
      <c r="G67" s="94">
        <f t="shared" si="1"/>
        <v>0</v>
      </c>
    </row>
    <row r="68" spans="2:7" x14ac:dyDescent="0.3">
      <c r="B68" s="82" t="s">
        <v>21</v>
      </c>
      <c r="C68" s="80">
        <v>0</v>
      </c>
      <c r="D68" s="80">
        <v>0</v>
      </c>
      <c r="E68" s="80">
        <v>0</v>
      </c>
      <c r="F68" s="81">
        <f t="shared" si="2"/>
        <v>0</v>
      </c>
      <c r="G68" s="94">
        <f t="shared" si="1"/>
        <v>0</v>
      </c>
    </row>
    <row r="69" spans="2:7" x14ac:dyDescent="0.3">
      <c r="B69" s="82" t="s">
        <v>22</v>
      </c>
      <c r="C69" s="80">
        <v>0</v>
      </c>
      <c r="D69" s="80">
        <v>0</v>
      </c>
      <c r="E69" s="80">
        <v>0</v>
      </c>
      <c r="F69" s="81">
        <f t="shared" si="2"/>
        <v>0</v>
      </c>
      <c r="G69" s="94">
        <f t="shared" si="1"/>
        <v>0</v>
      </c>
    </row>
    <row r="70" spans="2:7" ht="20.399999999999999" x14ac:dyDescent="0.3">
      <c r="B70" s="82" t="s">
        <v>23</v>
      </c>
      <c r="C70" s="80">
        <v>0</v>
      </c>
      <c r="D70" s="80">
        <v>0</v>
      </c>
      <c r="E70" s="80">
        <v>0</v>
      </c>
      <c r="F70" s="81">
        <f t="shared" si="2"/>
        <v>0</v>
      </c>
      <c r="G70" s="94">
        <f t="shared" si="1"/>
        <v>0</v>
      </c>
    </row>
    <row r="71" spans="2:7" x14ac:dyDescent="0.3">
      <c r="B71" s="82" t="s">
        <v>25</v>
      </c>
      <c r="C71" s="80">
        <v>0</v>
      </c>
      <c r="D71" s="80">
        <v>0</v>
      </c>
      <c r="E71" s="80">
        <v>0</v>
      </c>
      <c r="F71" s="81">
        <f t="shared" ref="F71:F102" si="3">SUM(C71:E71)</f>
        <v>0</v>
      </c>
      <c r="G71" s="94">
        <f t="shared" si="1"/>
        <v>0</v>
      </c>
    </row>
    <row r="72" spans="2:7" x14ac:dyDescent="0.3">
      <c r="B72" s="82" t="s">
        <v>29</v>
      </c>
      <c r="C72" s="80">
        <v>0</v>
      </c>
      <c r="D72" s="80">
        <v>0</v>
      </c>
      <c r="E72" s="80">
        <v>0</v>
      </c>
      <c r="F72" s="81">
        <f t="shared" si="3"/>
        <v>0</v>
      </c>
      <c r="G72" s="94">
        <f t="shared" ref="G72:G117" si="4">F72/1000</f>
        <v>0</v>
      </c>
    </row>
    <row r="73" spans="2:7" x14ac:dyDescent="0.3">
      <c r="B73" s="82" t="s">
        <v>30</v>
      </c>
      <c r="C73" s="80">
        <v>0</v>
      </c>
      <c r="D73" s="80">
        <v>0</v>
      </c>
      <c r="E73" s="80">
        <v>0</v>
      </c>
      <c r="F73" s="81">
        <f t="shared" si="3"/>
        <v>0</v>
      </c>
      <c r="G73" s="94">
        <f t="shared" si="4"/>
        <v>0</v>
      </c>
    </row>
    <row r="74" spans="2:7" x14ac:dyDescent="0.3">
      <c r="B74" s="82" t="s">
        <v>35</v>
      </c>
      <c r="C74" s="80">
        <v>0</v>
      </c>
      <c r="D74" s="80">
        <v>0</v>
      </c>
      <c r="E74" s="80">
        <v>0</v>
      </c>
      <c r="F74" s="81">
        <f t="shared" si="3"/>
        <v>0</v>
      </c>
      <c r="G74" s="94">
        <f t="shared" si="4"/>
        <v>0</v>
      </c>
    </row>
    <row r="75" spans="2:7" ht="20.399999999999999" x14ac:dyDescent="0.3">
      <c r="B75" s="82" t="s">
        <v>38</v>
      </c>
      <c r="C75" s="80">
        <v>0</v>
      </c>
      <c r="D75" s="80">
        <v>0</v>
      </c>
      <c r="E75" s="80">
        <v>0</v>
      </c>
      <c r="F75" s="81">
        <f t="shared" si="3"/>
        <v>0</v>
      </c>
      <c r="G75" s="94">
        <f t="shared" si="4"/>
        <v>0</v>
      </c>
    </row>
    <row r="76" spans="2:7" x14ac:dyDescent="0.3">
      <c r="B76" s="82" t="s">
        <v>39</v>
      </c>
      <c r="C76" s="80">
        <v>0</v>
      </c>
      <c r="D76" s="80">
        <v>0</v>
      </c>
      <c r="E76" s="80">
        <v>0</v>
      </c>
      <c r="F76" s="81">
        <f t="shared" si="3"/>
        <v>0</v>
      </c>
      <c r="G76" s="94">
        <f t="shared" si="4"/>
        <v>0</v>
      </c>
    </row>
    <row r="77" spans="2:7" x14ac:dyDescent="0.3">
      <c r="B77" s="82" t="s">
        <v>42</v>
      </c>
      <c r="C77" s="80">
        <v>0</v>
      </c>
      <c r="D77" s="80">
        <v>0</v>
      </c>
      <c r="E77" s="80">
        <v>0</v>
      </c>
      <c r="F77" s="81">
        <f t="shared" si="3"/>
        <v>0</v>
      </c>
      <c r="G77" s="94">
        <f t="shared" si="4"/>
        <v>0</v>
      </c>
    </row>
    <row r="78" spans="2:7" x14ac:dyDescent="0.3">
      <c r="B78" s="82" t="s">
        <v>46</v>
      </c>
      <c r="C78" s="80">
        <v>0</v>
      </c>
      <c r="D78" s="80">
        <v>0</v>
      </c>
      <c r="E78" s="80">
        <v>0</v>
      </c>
      <c r="F78" s="81">
        <f t="shared" si="3"/>
        <v>0</v>
      </c>
      <c r="G78" s="94">
        <f t="shared" si="4"/>
        <v>0</v>
      </c>
    </row>
    <row r="79" spans="2:7" x14ac:dyDescent="0.3">
      <c r="B79" s="82" t="s">
        <v>53</v>
      </c>
      <c r="C79" s="80">
        <v>0</v>
      </c>
      <c r="D79" s="80">
        <v>0</v>
      </c>
      <c r="E79" s="80">
        <v>0</v>
      </c>
      <c r="F79" s="81">
        <f t="shared" si="3"/>
        <v>0</v>
      </c>
      <c r="G79" s="94">
        <f t="shared" si="4"/>
        <v>0</v>
      </c>
    </row>
    <row r="80" spans="2:7" ht="40.799999999999997" x14ac:dyDescent="0.3">
      <c r="B80" s="82" t="s">
        <v>54</v>
      </c>
      <c r="C80" s="80">
        <v>0</v>
      </c>
      <c r="D80" s="80">
        <v>0</v>
      </c>
      <c r="E80" s="80">
        <v>0</v>
      </c>
      <c r="F80" s="81">
        <f t="shared" si="3"/>
        <v>0</v>
      </c>
      <c r="G80" s="94">
        <f t="shared" si="4"/>
        <v>0</v>
      </c>
    </row>
    <row r="81" spans="2:7" x14ac:dyDescent="0.3">
      <c r="B81" s="82" t="s">
        <v>55</v>
      </c>
      <c r="C81" s="80">
        <v>0</v>
      </c>
      <c r="D81" s="80">
        <v>0</v>
      </c>
      <c r="E81" s="80">
        <v>0</v>
      </c>
      <c r="F81" s="81">
        <f t="shared" si="3"/>
        <v>0</v>
      </c>
      <c r="G81" s="94">
        <f t="shared" si="4"/>
        <v>0</v>
      </c>
    </row>
    <row r="82" spans="2:7" x14ac:dyDescent="0.3">
      <c r="B82" s="82" t="s">
        <v>56</v>
      </c>
      <c r="C82" s="80">
        <v>0</v>
      </c>
      <c r="D82" s="80">
        <v>0</v>
      </c>
      <c r="E82" s="80">
        <v>0</v>
      </c>
      <c r="F82" s="81">
        <f t="shared" si="3"/>
        <v>0</v>
      </c>
      <c r="G82" s="94">
        <f t="shared" si="4"/>
        <v>0</v>
      </c>
    </row>
    <row r="83" spans="2:7" ht="30.6" x14ac:dyDescent="0.3">
      <c r="B83" s="82" t="s">
        <v>57</v>
      </c>
      <c r="C83" s="80">
        <v>0</v>
      </c>
      <c r="D83" s="80">
        <v>0</v>
      </c>
      <c r="E83" s="80">
        <v>0</v>
      </c>
      <c r="F83" s="81">
        <f t="shared" si="3"/>
        <v>0</v>
      </c>
      <c r="G83" s="94">
        <f t="shared" si="4"/>
        <v>0</v>
      </c>
    </row>
    <row r="84" spans="2:7" ht="30.6" x14ac:dyDescent="0.3">
      <c r="B84" s="82" t="s">
        <v>58</v>
      </c>
      <c r="C84" s="80">
        <v>0</v>
      </c>
      <c r="D84" s="80">
        <v>0</v>
      </c>
      <c r="E84" s="80">
        <v>0</v>
      </c>
      <c r="F84" s="81">
        <f t="shared" si="3"/>
        <v>0</v>
      </c>
      <c r="G84" s="94">
        <f t="shared" si="4"/>
        <v>0</v>
      </c>
    </row>
    <row r="85" spans="2:7" ht="20.399999999999999" x14ac:dyDescent="0.3">
      <c r="B85" s="82" t="s">
        <v>61</v>
      </c>
      <c r="C85" s="80">
        <v>0</v>
      </c>
      <c r="D85" s="80">
        <v>0</v>
      </c>
      <c r="E85" s="80">
        <v>0</v>
      </c>
      <c r="F85" s="81">
        <f t="shared" si="3"/>
        <v>0</v>
      </c>
      <c r="G85" s="94">
        <f t="shared" si="4"/>
        <v>0</v>
      </c>
    </row>
    <row r="86" spans="2:7" x14ac:dyDescent="0.3">
      <c r="B86" s="82" t="s">
        <v>63</v>
      </c>
      <c r="C86" s="80">
        <v>0</v>
      </c>
      <c r="D86" s="80">
        <v>0</v>
      </c>
      <c r="E86" s="80">
        <v>0</v>
      </c>
      <c r="F86" s="81">
        <f t="shared" si="3"/>
        <v>0</v>
      </c>
      <c r="G86" s="94">
        <f t="shared" si="4"/>
        <v>0</v>
      </c>
    </row>
    <row r="87" spans="2:7" ht="20.399999999999999" x14ac:dyDescent="0.3">
      <c r="B87" s="82" t="s">
        <v>65</v>
      </c>
      <c r="C87" s="80">
        <v>0</v>
      </c>
      <c r="D87" s="80">
        <v>0</v>
      </c>
      <c r="E87" s="80">
        <v>0</v>
      </c>
      <c r="F87" s="81">
        <f t="shared" si="3"/>
        <v>0</v>
      </c>
      <c r="G87" s="94">
        <f t="shared" si="4"/>
        <v>0</v>
      </c>
    </row>
    <row r="88" spans="2:7" x14ac:dyDescent="0.3">
      <c r="B88" s="82" t="s">
        <v>67</v>
      </c>
      <c r="C88" s="80">
        <v>0</v>
      </c>
      <c r="D88" s="80">
        <v>0</v>
      </c>
      <c r="E88" s="80">
        <v>0</v>
      </c>
      <c r="F88" s="81">
        <f t="shared" si="3"/>
        <v>0</v>
      </c>
      <c r="G88" s="94">
        <f t="shared" si="4"/>
        <v>0</v>
      </c>
    </row>
    <row r="89" spans="2:7" x14ac:dyDescent="0.3">
      <c r="B89" s="82" t="s">
        <v>72</v>
      </c>
      <c r="C89" s="80">
        <v>0</v>
      </c>
      <c r="D89" s="80">
        <v>0</v>
      </c>
      <c r="E89" s="80">
        <v>0</v>
      </c>
      <c r="F89" s="81">
        <f t="shared" si="3"/>
        <v>0</v>
      </c>
      <c r="G89" s="94">
        <f t="shared" si="4"/>
        <v>0</v>
      </c>
    </row>
    <row r="90" spans="2:7" ht="20.399999999999999" x14ac:dyDescent="0.3">
      <c r="B90" s="82" t="s">
        <v>73</v>
      </c>
      <c r="C90" s="80">
        <v>0</v>
      </c>
      <c r="D90" s="80">
        <v>0</v>
      </c>
      <c r="E90" s="80">
        <v>0</v>
      </c>
      <c r="F90" s="81">
        <f t="shared" si="3"/>
        <v>0</v>
      </c>
      <c r="G90" s="94">
        <f t="shared" si="4"/>
        <v>0</v>
      </c>
    </row>
    <row r="91" spans="2:7" x14ac:dyDescent="0.3">
      <c r="B91" s="82" t="s">
        <v>74</v>
      </c>
      <c r="C91" s="80">
        <v>0</v>
      </c>
      <c r="D91" s="80">
        <v>0</v>
      </c>
      <c r="E91" s="80">
        <v>0</v>
      </c>
      <c r="F91" s="81">
        <f t="shared" si="3"/>
        <v>0</v>
      </c>
      <c r="G91" s="94">
        <f t="shared" si="4"/>
        <v>0</v>
      </c>
    </row>
    <row r="92" spans="2:7" ht="20.399999999999999" x14ac:dyDescent="0.3">
      <c r="B92" s="82" t="s">
        <v>75</v>
      </c>
      <c r="C92" s="80">
        <v>0</v>
      </c>
      <c r="D92" s="80">
        <v>0</v>
      </c>
      <c r="E92" s="80">
        <v>0</v>
      </c>
      <c r="F92" s="81">
        <f t="shared" si="3"/>
        <v>0</v>
      </c>
      <c r="G92" s="94">
        <f t="shared" si="4"/>
        <v>0</v>
      </c>
    </row>
    <row r="93" spans="2:7" x14ac:dyDescent="0.3">
      <c r="B93" s="82" t="s">
        <v>76</v>
      </c>
      <c r="C93" s="80">
        <v>0</v>
      </c>
      <c r="D93" s="80">
        <v>0</v>
      </c>
      <c r="E93" s="80">
        <v>0</v>
      </c>
      <c r="F93" s="81">
        <f t="shared" si="3"/>
        <v>0</v>
      </c>
      <c r="G93" s="94">
        <f t="shared" si="4"/>
        <v>0</v>
      </c>
    </row>
    <row r="94" spans="2:7" x14ac:dyDescent="0.3">
      <c r="B94" s="82" t="s">
        <v>78</v>
      </c>
      <c r="C94" s="80">
        <v>0</v>
      </c>
      <c r="D94" s="80">
        <v>0</v>
      </c>
      <c r="E94" s="80">
        <v>0</v>
      </c>
      <c r="F94" s="81">
        <f t="shared" si="3"/>
        <v>0</v>
      </c>
      <c r="G94" s="94">
        <f t="shared" si="4"/>
        <v>0</v>
      </c>
    </row>
    <row r="95" spans="2:7" x14ac:dyDescent="0.3">
      <c r="B95" s="82" t="s">
        <v>79</v>
      </c>
      <c r="C95" s="80">
        <v>0</v>
      </c>
      <c r="D95" s="80">
        <v>0</v>
      </c>
      <c r="E95" s="80">
        <v>0</v>
      </c>
      <c r="F95" s="81">
        <f t="shared" si="3"/>
        <v>0</v>
      </c>
      <c r="G95" s="94">
        <f t="shared" si="4"/>
        <v>0</v>
      </c>
    </row>
    <row r="96" spans="2:7" x14ac:dyDescent="0.3">
      <c r="B96" s="82" t="s">
        <v>80</v>
      </c>
      <c r="C96" s="80">
        <v>0</v>
      </c>
      <c r="D96" s="80">
        <v>0</v>
      </c>
      <c r="E96" s="80">
        <v>0</v>
      </c>
      <c r="F96" s="81">
        <f t="shared" si="3"/>
        <v>0</v>
      </c>
      <c r="G96" s="94">
        <f t="shared" si="4"/>
        <v>0</v>
      </c>
    </row>
    <row r="97" spans="2:7" x14ac:dyDescent="0.3">
      <c r="B97" s="82" t="s">
        <v>81</v>
      </c>
      <c r="C97" s="80">
        <v>0</v>
      </c>
      <c r="D97" s="80">
        <v>0</v>
      </c>
      <c r="E97" s="80">
        <v>0</v>
      </c>
      <c r="F97" s="81">
        <f t="shared" si="3"/>
        <v>0</v>
      </c>
      <c r="G97" s="94">
        <f t="shared" si="4"/>
        <v>0</v>
      </c>
    </row>
    <row r="98" spans="2:7" x14ac:dyDescent="0.3">
      <c r="B98" s="82" t="s">
        <v>82</v>
      </c>
      <c r="C98" s="80">
        <v>0</v>
      </c>
      <c r="D98" s="80">
        <v>0</v>
      </c>
      <c r="E98" s="80">
        <v>0</v>
      </c>
      <c r="F98" s="81">
        <f t="shared" si="3"/>
        <v>0</v>
      </c>
      <c r="G98" s="94">
        <f t="shared" si="4"/>
        <v>0</v>
      </c>
    </row>
    <row r="99" spans="2:7" ht="20.399999999999999" x14ac:dyDescent="0.3">
      <c r="B99" s="82" t="s">
        <v>83</v>
      </c>
      <c r="C99" s="80">
        <v>0</v>
      </c>
      <c r="D99" s="80">
        <v>0</v>
      </c>
      <c r="E99" s="80">
        <v>0</v>
      </c>
      <c r="F99" s="81">
        <f t="shared" si="3"/>
        <v>0</v>
      </c>
      <c r="G99" s="94">
        <f t="shared" si="4"/>
        <v>0</v>
      </c>
    </row>
    <row r="100" spans="2:7" x14ac:dyDescent="0.3">
      <c r="B100" s="82" t="s">
        <v>84</v>
      </c>
      <c r="C100" s="80">
        <v>0</v>
      </c>
      <c r="D100" s="80">
        <v>0</v>
      </c>
      <c r="E100" s="80">
        <v>0</v>
      </c>
      <c r="F100" s="81">
        <f t="shared" si="3"/>
        <v>0</v>
      </c>
      <c r="G100" s="94">
        <f t="shared" si="4"/>
        <v>0</v>
      </c>
    </row>
    <row r="101" spans="2:7" x14ac:dyDescent="0.3">
      <c r="B101" s="82" t="s">
        <v>85</v>
      </c>
      <c r="C101" s="80">
        <v>0</v>
      </c>
      <c r="D101" s="80">
        <v>0</v>
      </c>
      <c r="E101" s="80">
        <v>0</v>
      </c>
      <c r="F101" s="81">
        <f t="shared" si="3"/>
        <v>0</v>
      </c>
      <c r="G101" s="94">
        <f t="shared" si="4"/>
        <v>0</v>
      </c>
    </row>
    <row r="102" spans="2:7" x14ac:dyDescent="0.3">
      <c r="B102" s="82" t="s">
        <v>86</v>
      </c>
      <c r="C102" s="80">
        <v>0</v>
      </c>
      <c r="D102" s="80">
        <v>0</v>
      </c>
      <c r="E102" s="80">
        <v>0</v>
      </c>
      <c r="F102" s="81">
        <f t="shared" si="3"/>
        <v>0</v>
      </c>
      <c r="G102" s="94">
        <f t="shared" si="4"/>
        <v>0</v>
      </c>
    </row>
    <row r="103" spans="2:7" ht="20.399999999999999" x14ac:dyDescent="0.3">
      <c r="B103" s="82" t="s">
        <v>87</v>
      </c>
      <c r="C103" s="80">
        <v>0</v>
      </c>
      <c r="D103" s="80">
        <v>0</v>
      </c>
      <c r="E103" s="80">
        <v>0</v>
      </c>
      <c r="F103" s="81">
        <f t="shared" ref="F103:F117" si="5">SUM(C103:E103)</f>
        <v>0</v>
      </c>
      <c r="G103" s="94">
        <f t="shared" si="4"/>
        <v>0</v>
      </c>
    </row>
    <row r="104" spans="2:7" x14ac:dyDescent="0.3">
      <c r="B104" s="82" t="s">
        <v>90</v>
      </c>
      <c r="C104" s="80">
        <v>0</v>
      </c>
      <c r="D104" s="80">
        <v>0</v>
      </c>
      <c r="E104" s="80">
        <v>0</v>
      </c>
      <c r="F104" s="81">
        <f t="shared" si="5"/>
        <v>0</v>
      </c>
      <c r="G104" s="94">
        <f t="shared" si="4"/>
        <v>0</v>
      </c>
    </row>
    <row r="105" spans="2:7" x14ac:dyDescent="0.3">
      <c r="B105" s="82" t="s">
        <v>92</v>
      </c>
      <c r="C105" s="80">
        <v>0</v>
      </c>
      <c r="D105" s="80">
        <v>0</v>
      </c>
      <c r="E105" s="80">
        <v>0</v>
      </c>
      <c r="F105" s="81">
        <f t="shared" si="5"/>
        <v>0</v>
      </c>
      <c r="G105" s="94">
        <f t="shared" si="4"/>
        <v>0</v>
      </c>
    </row>
    <row r="106" spans="2:7" x14ac:dyDescent="0.3">
      <c r="B106" s="82" t="s">
        <v>94</v>
      </c>
      <c r="C106" s="80">
        <v>0</v>
      </c>
      <c r="D106" s="80">
        <v>0</v>
      </c>
      <c r="E106" s="80">
        <v>0</v>
      </c>
      <c r="F106" s="81">
        <f t="shared" si="5"/>
        <v>0</v>
      </c>
      <c r="G106" s="94">
        <f t="shared" si="4"/>
        <v>0</v>
      </c>
    </row>
    <row r="107" spans="2:7" ht="20.399999999999999" x14ac:dyDescent="0.3">
      <c r="B107" s="82" t="s">
        <v>95</v>
      </c>
      <c r="C107" s="80">
        <v>0</v>
      </c>
      <c r="D107" s="80">
        <v>0</v>
      </c>
      <c r="E107" s="80">
        <v>0</v>
      </c>
      <c r="F107" s="81">
        <f t="shared" si="5"/>
        <v>0</v>
      </c>
      <c r="G107" s="94">
        <f t="shared" si="4"/>
        <v>0</v>
      </c>
    </row>
    <row r="108" spans="2:7" ht="20.399999999999999" x14ac:dyDescent="0.3">
      <c r="B108" s="82" t="s">
        <v>96</v>
      </c>
      <c r="C108" s="80">
        <v>0</v>
      </c>
      <c r="D108" s="80">
        <v>0</v>
      </c>
      <c r="E108" s="80">
        <v>0</v>
      </c>
      <c r="F108" s="81">
        <f t="shared" si="5"/>
        <v>0</v>
      </c>
      <c r="G108" s="94">
        <f t="shared" si="4"/>
        <v>0</v>
      </c>
    </row>
    <row r="109" spans="2:7" x14ac:dyDescent="0.3">
      <c r="B109" s="82" t="s">
        <v>98</v>
      </c>
      <c r="C109" s="80">
        <v>0</v>
      </c>
      <c r="D109" s="80">
        <v>0</v>
      </c>
      <c r="E109" s="80">
        <v>0</v>
      </c>
      <c r="F109" s="81">
        <f t="shared" si="5"/>
        <v>0</v>
      </c>
      <c r="G109" s="94">
        <f t="shared" si="4"/>
        <v>0</v>
      </c>
    </row>
    <row r="110" spans="2:7" ht="20.399999999999999" x14ac:dyDescent="0.3">
      <c r="B110" s="82" t="s">
        <v>99</v>
      </c>
      <c r="C110" s="80">
        <v>0</v>
      </c>
      <c r="D110" s="80">
        <v>0</v>
      </c>
      <c r="E110" s="80">
        <v>0</v>
      </c>
      <c r="F110" s="81">
        <f t="shared" si="5"/>
        <v>0</v>
      </c>
      <c r="G110" s="94">
        <f t="shared" si="4"/>
        <v>0</v>
      </c>
    </row>
    <row r="111" spans="2:7" x14ac:dyDescent="0.3">
      <c r="B111" s="82" t="s">
        <v>102</v>
      </c>
      <c r="C111" s="80">
        <v>0</v>
      </c>
      <c r="D111" s="80">
        <v>0</v>
      </c>
      <c r="E111" s="80">
        <v>0</v>
      </c>
      <c r="F111" s="81">
        <f t="shared" si="5"/>
        <v>0</v>
      </c>
      <c r="G111" s="94">
        <f t="shared" si="4"/>
        <v>0</v>
      </c>
    </row>
    <row r="112" spans="2:7" x14ac:dyDescent="0.3">
      <c r="B112" s="82" t="s">
        <v>103</v>
      </c>
      <c r="C112" s="80">
        <v>0</v>
      </c>
      <c r="D112" s="80">
        <v>0</v>
      </c>
      <c r="E112" s="80">
        <v>0</v>
      </c>
      <c r="F112" s="81">
        <f t="shared" si="5"/>
        <v>0</v>
      </c>
      <c r="G112" s="94">
        <f t="shared" si="4"/>
        <v>0</v>
      </c>
    </row>
    <row r="113" spans="2:7" x14ac:dyDescent="0.3">
      <c r="B113" s="82" t="s">
        <v>105</v>
      </c>
      <c r="C113" s="80">
        <v>0</v>
      </c>
      <c r="D113" s="80">
        <v>0</v>
      </c>
      <c r="E113" s="80">
        <v>0</v>
      </c>
      <c r="F113" s="81">
        <f t="shared" si="5"/>
        <v>0</v>
      </c>
      <c r="G113" s="94">
        <f t="shared" si="4"/>
        <v>0</v>
      </c>
    </row>
    <row r="114" spans="2:7" ht="20.399999999999999" x14ac:dyDescent="0.3">
      <c r="B114" s="82" t="s">
        <v>108</v>
      </c>
      <c r="C114" s="80">
        <v>0</v>
      </c>
      <c r="D114" s="80">
        <v>0</v>
      </c>
      <c r="E114" s="80">
        <v>0</v>
      </c>
      <c r="F114" s="81">
        <f t="shared" si="5"/>
        <v>0</v>
      </c>
      <c r="G114" s="94">
        <f t="shared" si="4"/>
        <v>0</v>
      </c>
    </row>
    <row r="115" spans="2:7" x14ac:dyDescent="0.3">
      <c r="B115" s="82" t="s">
        <v>3</v>
      </c>
      <c r="C115" s="80">
        <v>0</v>
      </c>
      <c r="D115" s="80">
        <v>0</v>
      </c>
      <c r="E115" s="80">
        <v>0</v>
      </c>
      <c r="F115" s="81">
        <f t="shared" si="5"/>
        <v>0</v>
      </c>
      <c r="G115" s="94">
        <f t="shared" si="4"/>
        <v>0</v>
      </c>
    </row>
    <row r="116" spans="2:7" ht="20.399999999999999" x14ac:dyDescent="0.3">
      <c r="B116" s="82" t="s">
        <v>111</v>
      </c>
      <c r="C116" s="80">
        <v>0</v>
      </c>
      <c r="D116" s="80">
        <v>0</v>
      </c>
      <c r="E116" s="80">
        <v>0</v>
      </c>
      <c r="F116" s="81">
        <f t="shared" si="5"/>
        <v>0</v>
      </c>
      <c r="G116" s="94">
        <f t="shared" si="4"/>
        <v>0</v>
      </c>
    </row>
    <row r="117" spans="2:7" x14ac:dyDescent="0.3">
      <c r="B117" s="82" t="s">
        <v>112</v>
      </c>
      <c r="C117" s="80">
        <v>0</v>
      </c>
      <c r="D117" s="80">
        <v>0</v>
      </c>
      <c r="E117" s="80">
        <v>0</v>
      </c>
      <c r="F117" s="81">
        <f t="shared" si="5"/>
        <v>0</v>
      </c>
      <c r="G117" s="94">
        <f t="shared" si="4"/>
        <v>0</v>
      </c>
    </row>
  </sheetData>
  <autoFilter ref="B6:F6" xr:uid="{2DB5464B-D2FE-40F8-887B-78D5AB967667}">
    <sortState xmlns:xlrd2="http://schemas.microsoft.com/office/spreadsheetml/2017/richdata2" ref="B7:F117">
      <sortCondition descending="1" ref="F6"/>
    </sortState>
  </autoFilter>
  <mergeCells count="1">
    <mergeCell ref="B2:M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2DC53-9400-4B99-B698-B36CDEB3CB9F}">
  <dimension ref="A1:R118"/>
  <sheetViews>
    <sheetView zoomScaleNormal="100" workbookViewId="0"/>
  </sheetViews>
  <sheetFormatPr baseColWidth="10" defaultRowHeight="14.4" x14ac:dyDescent="0.3"/>
  <cols>
    <col min="1" max="1" width="3" style="87" customWidth="1"/>
    <col min="2" max="2" width="37.109375" style="36" customWidth="1"/>
    <col min="3" max="16384" width="11.5546875" style="36"/>
  </cols>
  <sheetData>
    <row r="1" spans="1:18" ht="15" thickBot="1" x14ac:dyDescent="0.35">
      <c r="A1" s="86"/>
    </row>
    <row r="2" spans="1:18" ht="14.4" customHeight="1" x14ac:dyDescent="0.3">
      <c r="A2" s="86"/>
      <c r="B2" s="37" t="s">
        <v>582</v>
      </c>
      <c r="C2" s="38"/>
      <c r="D2" s="38"/>
      <c r="E2" s="38"/>
      <c r="F2" s="38"/>
      <c r="G2" s="38"/>
      <c r="H2" s="38"/>
      <c r="I2" s="38"/>
      <c r="J2" s="38"/>
      <c r="K2" s="38"/>
      <c r="L2" s="38"/>
      <c r="M2" s="38"/>
      <c r="N2" s="38"/>
      <c r="O2" s="38"/>
      <c r="P2" s="39"/>
    </row>
    <row r="3" spans="1:18" x14ac:dyDescent="0.3">
      <c r="A3" s="86"/>
      <c r="B3" s="41"/>
      <c r="C3" s="77"/>
      <c r="D3" s="77"/>
      <c r="E3" s="77"/>
      <c r="F3" s="77"/>
      <c r="G3" s="77"/>
      <c r="H3" s="77"/>
      <c r="I3" s="77"/>
      <c r="J3" s="77"/>
      <c r="K3" s="77"/>
      <c r="L3" s="77"/>
      <c r="M3" s="77"/>
      <c r="N3" s="77"/>
      <c r="O3" s="77"/>
      <c r="P3" s="42"/>
    </row>
    <row r="4" spans="1:18" ht="15" thickBot="1" x14ac:dyDescent="0.35">
      <c r="A4" s="86"/>
      <c r="B4" s="43"/>
      <c r="C4" s="44"/>
      <c r="D4" s="44"/>
      <c r="E4" s="44"/>
      <c r="F4" s="44"/>
      <c r="G4" s="44"/>
      <c r="H4" s="44"/>
      <c r="I4" s="44"/>
      <c r="J4" s="44"/>
      <c r="K4" s="44"/>
      <c r="L4" s="44"/>
      <c r="M4" s="44"/>
      <c r="N4" s="44"/>
      <c r="O4" s="44"/>
      <c r="P4" s="45"/>
    </row>
    <row r="5" spans="1:18" s="86" customFormat="1" x14ac:dyDescent="0.3">
      <c r="A5" s="87"/>
      <c r="C5" s="86" t="s">
        <v>460</v>
      </c>
      <c r="D5" s="86" t="s">
        <v>461</v>
      </c>
      <c r="E5" s="86" t="s">
        <v>462</v>
      </c>
      <c r="F5" s="86" t="s">
        <v>463</v>
      </c>
      <c r="G5" s="86" t="s">
        <v>464</v>
      </c>
      <c r="H5" s="86" t="s">
        <v>465</v>
      </c>
      <c r="I5" s="86" t="s">
        <v>466</v>
      </c>
      <c r="J5" s="86" t="s">
        <v>467</v>
      </c>
      <c r="K5" s="86" t="s">
        <v>468</v>
      </c>
      <c r="L5" s="86" t="s">
        <v>469</v>
      </c>
      <c r="M5" s="86" t="s">
        <v>470</v>
      </c>
      <c r="N5" s="86" t="s">
        <v>471</v>
      </c>
      <c r="O5" s="86" t="s">
        <v>472</v>
      </c>
      <c r="P5" s="86" t="s">
        <v>473</v>
      </c>
    </row>
    <row r="6" spans="1:18" ht="81.599999999999994" x14ac:dyDescent="0.3">
      <c r="B6" s="68" t="s">
        <v>0</v>
      </c>
      <c r="C6" s="68" t="s">
        <v>308</v>
      </c>
      <c r="D6" s="68" t="s">
        <v>317</v>
      </c>
      <c r="E6" s="68" t="s">
        <v>309</v>
      </c>
      <c r="F6" s="68" t="s">
        <v>310</v>
      </c>
      <c r="G6" s="68" t="s">
        <v>318</v>
      </c>
      <c r="H6" s="68" t="s">
        <v>319</v>
      </c>
      <c r="I6" s="68" t="s">
        <v>311</v>
      </c>
      <c r="J6" s="68" t="s">
        <v>320</v>
      </c>
      <c r="K6" s="68" t="s">
        <v>312</v>
      </c>
      <c r="L6" s="68" t="s">
        <v>313</v>
      </c>
      <c r="M6" s="68" t="s">
        <v>314</v>
      </c>
      <c r="N6" s="68" t="s">
        <v>315</v>
      </c>
      <c r="O6" s="68" t="s">
        <v>321</v>
      </c>
      <c r="P6" s="68" t="s">
        <v>316</v>
      </c>
      <c r="Q6" s="70" t="s">
        <v>583</v>
      </c>
      <c r="R6" s="70" t="s">
        <v>584</v>
      </c>
    </row>
    <row r="7" spans="1:18" x14ac:dyDescent="0.3">
      <c r="B7" s="79" t="s">
        <v>4</v>
      </c>
      <c r="C7" s="80">
        <v>54278.52</v>
      </c>
      <c r="D7" s="80">
        <v>250319.32</v>
      </c>
      <c r="E7" s="80">
        <v>0</v>
      </c>
      <c r="F7" s="80">
        <v>221403.12</v>
      </c>
      <c r="G7" s="80">
        <v>33390.230000000003</v>
      </c>
      <c r="H7" s="80">
        <v>22308.7</v>
      </c>
      <c r="I7" s="80">
        <v>8114.4</v>
      </c>
      <c r="J7" s="80">
        <v>1352177.78</v>
      </c>
      <c r="K7" s="80">
        <v>224565.78</v>
      </c>
      <c r="L7" s="80">
        <v>4271.1000000000004</v>
      </c>
      <c r="M7" s="80">
        <v>251337.15</v>
      </c>
      <c r="N7" s="80">
        <v>365.5</v>
      </c>
      <c r="O7" s="80">
        <v>781661.58</v>
      </c>
      <c r="P7" s="80">
        <v>49</v>
      </c>
      <c r="Q7" s="81">
        <f>SUM(C7:P7)</f>
        <v>3204242.1799999997</v>
      </c>
      <c r="R7" s="81">
        <f>Q7/1000</f>
        <v>3204.2421799999997</v>
      </c>
    </row>
    <row r="8" spans="1:18" ht="20.399999999999999" x14ac:dyDescent="0.3">
      <c r="A8" s="87" t="s">
        <v>334</v>
      </c>
      <c r="B8" s="82" t="s">
        <v>19</v>
      </c>
      <c r="C8" s="80">
        <v>0</v>
      </c>
      <c r="D8" s="80">
        <v>165646.51999999999</v>
      </c>
      <c r="E8" s="80">
        <v>0</v>
      </c>
      <c r="F8" s="80">
        <v>4506</v>
      </c>
      <c r="G8" s="80">
        <v>285</v>
      </c>
      <c r="H8" s="80">
        <v>360</v>
      </c>
      <c r="I8" s="80">
        <v>689</v>
      </c>
      <c r="J8" s="80">
        <v>0</v>
      </c>
      <c r="K8" s="80">
        <v>2697</v>
      </c>
      <c r="L8" s="80">
        <v>0</v>
      </c>
      <c r="M8" s="80">
        <v>31906</v>
      </c>
      <c r="N8" s="80">
        <v>0</v>
      </c>
      <c r="O8" s="80">
        <v>768178.58</v>
      </c>
      <c r="P8" s="80">
        <v>0</v>
      </c>
      <c r="Q8" s="81">
        <f t="shared" ref="Q8:Q39" si="0">SUM(G8:P8)</f>
        <v>804115.58</v>
      </c>
      <c r="R8" s="88">
        <f t="shared" ref="R8:R71" si="1">Q8/1000</f>
        <v>804.11557999999991</v>
      </c>
    </row>
    <row r="9" spans="1:18" ht="20.399999999999999" x14ac:dyDescent="0.3">
      <c r="A9" s="87" t="s">
        <v>337</v>
      </c>
      <c r="B9" s="82" t="s">
        <v>51</v>
      </c>
      <c r="C9" s="80">
        <v>0</v>
      </c>
      <c r="D9" s="80">
        <v>0</v>
      </c>
      <c r="E9" s="80">
        <v>0</v>
      </c>
      <c r="F9" s="82"/>
      <c r="G9" s="80">
        <v>0</v>
      </c>
      <c r="H9" s="80">
        <v>0</v>
      </c>
      <c r="I9" s="80">
        <v>0</v>
      </c>
      <c r="J9" s="80">
        <v>624232.6</v>
      </c>
      <c r="K9" s="80">
        <v>46.8</v>
      </c>
      <c r="L9" s="80">
        <v>18.100000000000001</v>
      </c>
      <c r="M9" s="80">
        <v>108.62</v>
      </c>
      <c r="N9" s="80">
        <v>0</v>
      </c>
      <c r="O9" s="80">
        <v>0</v>
      </c>
      <c r="P9" s="80">
        <v>0</v>
      </c>
      <c r="Q9" s="81">
        <f t="shared" si="0"/>
        <v>624406.12</v>
      </c>
      <c r="R9" s="88">
        <f t="shared" si="1"/>
        <v>624.40611999999999</v>
      </c>
    </row>
    <row r="10" spans="1:18" ht="81.599999999999994" x14ac:dyDescent="0.3">
      <c r="A10" s="87" t="s">
        <v>350</v>
      </c>
      <c r="B10" s="82" t="s">
        <v>70</v>
      </c>
      <c r="C10" s="80">
        <v>6647.5</v>
      </c>
      <c r="D10" s="80">
        <v>0.5</v>
      </c>
      <c r="E10" s="80">
        <v>0</v>
      </c>
      <c r="F10" s="80">
        <v>7968.3</v>
      </c>
      <c r="G10" s="80">
        <v>696.83</v>
      </c>
      <c r="H10" s="80">
        <v>0</v>
      </c>
      <c r="I10" s="80">
        <v>3107</v>
      </c>
      <c r="J10" s="80">
        <v>187250.61</v>
      </c>
      <c r="K10" s="80">
        <v>31818.95</v>
      </c>
      <c r="L10" s="80">
        <v>0</v>
      </c>
      <c r="M10" s="80">
        <v>19011.7</v>
      </c>
      <c r="N10" s="80">
        <v>0</v>
      </c>
      <c r="O10" s="80">
        <v>0</v>
      </c>
      <c r="P10" s="80">
        <v>0</v>
      </c>
      <c r="Q10" s="81">
        <f t="shared" si="0"/>
        <v>241885.09</v>
      </c>
      <c r="R10" s="88">
        <f t="shared" si="1"/>
        <v>241.88508999999999</v>
      </c>
    </row>
    <row r="11" spans="1:18" ht="20.399999999999999" x14ac:dyDescent="0.3">
      <c r="A11" s="87" t="s">
        <v>459</v>
      </c>
      <c r="B11" s="82" t="s">
        <v>43</v>
      </c>
      <c r="C11" s="80">
        <v>0</v>
      </c>
      <c r="D11" s="80">
        <v>0</v>
      </c>
      <c r="E11" s="80">
        <v>0</v>
      </c>
      <c r="F11" s="82"/>
      <c r="G11" s="80">
        <v>0</v>
      </c>
      <c r="H11" s="80">
        <v>0</v>
      </c>
      <c r="I11" s="80">
        <v>0</v>
      </c>
      <c r="J11" s="80">
        <v>204450</v>
      </c>
      <c r="K11" s="80">
        <v>0</v>
      </c>
      <c r="L11" s="80">
        <v>0</v>
      </c>
      <c r="M11" s="80">
        <v>0</v>
      </c>
      <c r="N11" s="80">
        <v>0</v>
      </c>
      <c r="O11" s="80">
        <v>0</v>
      </c>
      <c r="P11" s="80">
        <v>0</v>
      </c>
      <c r="Q11" s="81">
        <f t="shared" si="0"/>
        <v>204450</v>
      </c>
      <c r="R11" s="88">
        <f t="shared" si="1"/>
        <v>204.45</v>
      </c>
    </row>
    <row r="12" spans="1:18" ht="20.399999999999999" x14ac:dyDescent="0.3">
      <c r="A12" s="87" t="s">
        <v>332</v>
      </c>
      <c r="B12" s="82" t="s">
        <v>49</v>
      </c>
      <c r="C12" s="80">
        <v>1929</v>
      </c>
      <c r="D12" s="80">
        <v>0</v>
      </c>
      <c r="E12" s="80">
        <v>0</v>
      </c>
      <c r="F12" s="80">
        <v>622.04</v>
      </c>
      <c r="G12" s="80">
        <v>0</v>
      </c>
      <c r="H12" s="80">
        <v>70.400000000000006</v>
      </c>
      <c r="I12" s="80">
        <v>0</v>
      </c>
      <c r="J12" s="80">
        <v>104893.98</v>
      </c>
      <c r="K12" s="80">
        <v>10965.39</v>
      </c>
      <c r="L12" s="80">
        <v>4253</v>
      </c>
      <c r="M12" s="80">
        <v>34229.360000000001</v>
      </c>
      <c r="N12" s="80">
        <v>0</v>
      </c>
      <c r="O12" s="80">
        <v>0</v>
      </c>
      <c r="P12" s="80">
        <v>0</v>
      </c>
      <c r="Q12" s="81">
        <f t="shared" si="0"/>
        <v>154412.13</v>
      </c>
      <c r="R12" s="88">
        <f t="shared" si="1"/>
        <v>154.41212999999999</v>
      </c>
    </row>
    <row r="13" spans="1:18" x14ac:dyDescent="0.3">
      <c r="A13" s="87" t="s">
        <v>387</v>
      </c>
      <c r="B13" s="82" t="s">
        <v>68</v>
      </c>
      <c r="C13" s="80">
        <v>0</v>
      </c>
      <c r="D13" s="80">
        <v>8</v>
      </c>
      <c r="E13" s="80">
        <v>0</v>
      </c>
      <c r="F13" s="80">
        <v>4990</v>
      </c>
      <c r="G13" s="80">
        <v>50.1</v>
      </c>
      <c r="H13" s="80">
        <v>0</v>
      </c>
      <c r="I13" s="80">
        <v>798</v>
      </c>
      <c r="J13" s="80">
        <v>4673.0600000000004</v>
      </c>
      <c r="K13" s="80">
        <v>182</v>
      </c>
      <c r="L13" s="80">
        <v>0</v>
      </c>
      <c r="M13" s="80">
        <v>134856.82</v>
      </c>
      <c r="N13" s="80">
        <v>0</v>
      </c>
      <c r="O13" s="80">
        <v>0</v>
      </c>
      <c r="P13" s="80">
        <v>49</v>
      </c>
      <c r="Q13" s="81">
        <f t="shared" si="0"/>
        <v>140608.98000000001</v>
      </c>
      <c r="R13" s="88">
        <f t="shared" si="1"/>
        <v>140.60898</v>
      </c>
    </row>
    <row r="14" spans="1:18" ht="20.399999999999999" x14ac:dyDescent="0.3">
      <c r="A14" s="87" t="s">
        <v>336</v>
      </c>
      <c r="B14" s="82" t="s">
        <v>41</v>
      </c>
      <c r="C14" s="80">
        <v>12</v>
      </c>
      <c r="D14" s="80">
        <v>0</v>
      </c>
      <c r="E14" s="80">
        <v>0</v>
      </c>
      <c r="F14" s="80">
        <v>122</v>
      </c>
      <c r="G14" s="80">
        <v>0</v>
      </c>
      <c r="H14" s="80">
        <v>0</v>
      </c>
      <c r="I14" s="80">
        <v>0</v>
      </c>
      <c r="J14" s="80">
        <v>14969</v>
      </c>
      <c r="K14" s="80">
        <v>120776</v>
      </c>
      <c r="L14" s="80">
        <v>0</v>
      </c>
      <c r="M14" s="80">
        <v>4230</v>
      </c>
      <c r="N14" s="80">
        <v>0</v>
      </c>
      <c r="O14" s="80">
        <v>222</v>
      </c>
      <c r="P14" s="80">
        <v>0</v>
      </c>
      <c r="Q14" s="81">
        <f t="shared" si="0"/>
        <v>140197</v>
      </c>
      <c r="R14" s="88">
        <f t="shared" si="1"/>
        <v>140.197</v>
      </c>
    </row>
    <row r="15" spans="1:18" ht="20.399999999999999" x14ac:dyDescent="0.3">
      <c r="A15" s="87" t="s">
        <v>380</v>
      </c>
      <c r="B15" s="82" t="s">
        <v>18</v>
      </c>
      <c r="C15" s="80">
        <v>2516</v>
      </c>
      <c r="D15" s="80">
        <v>26030</v>
      </c>
      <c r="E15" s="80">
        <v>0</v>
      </c>
      <c r="F15" s="82"/>
      <c r="G15" s="80">
        <v>0</v>
      </c>
      <c r="H15" s="80">
        <v>3840</v>
      </c>
      <c r="I15" s="80">
        <v>0</v>
      </c>
      <c r="J15" s="80">
        <v>123546</v>
      </c>
      <c r="K15" s="80">
        <v>0</v>
      </c>
      <c r="L15" s="80">
        <v>0</v>
      </c>
      <c r="M15" s="80">
        <v>0</v>
      </c>
      <c r="N15" s="80">
        <v>0</v>
      </c>
      <c r="O15" s="80">
        <v>0</v>
      </c>
      <c r="P15" s="80">
        <v>0</v>
      </c>
      <c r="Q15" s="81">
        <f t="shared" si="0"/>
        <v>127386</v>
      </c>
      <c r="R15" s="88">
        <f t="shared" si="1"/>
        <v>127.386</v>
      </c>
    </row>
    <row r="16" spans="1:18" ht="30.6" x14ac:dyDescent="0.3">
      <c r="A16" s="87" t="s">
        <v>389</v>
      </c>
      <c r="B16" s="82" t="s">
        <v>20</v>
      </c>
      <c r="C16" s="80">
        <v>0</v>
      </c>
      <c r="D16" s="80">
        <v>0</v>
      </c>
      <c r="E16" s="80">
        <v>0</v>
      </c>
      <c r="F16" s="82"/>
      <c r="G16" s="80">
        <v>0</v>
      </c>
      <c r="H16" s="80">
        <v>0</v>
      </c>
      <c r="I16" s="80">
        <v>0</v>
      </c>
      <c r="J16" s="80">
        <v>38093</v>
      </c>
      <c r="K16" s="80">
        <v>301</v>
      </c>
      <c r="L16" s="80">
        <v>0</v>
      </c>
      <c r="M16" s="80">
        <v>795</v>
      </c>
      <c r="N16" s="80">
        <v>0</v>
      </c>
      <c r="O16" s="80">
        <v>7036</v>
      </c>
      <c r="P16" s="80">
        <v>0</v>
      </c>
      <c r="Q16" s="81">
        <f t="shared" si="0"/>
        <v>46225</v>
      </c>
      <c r="R16" s="88">
        <f t="shared" si="1"/>
        <v>46.225000000000001</v>
      </c>
    </row>
    <row r="17" spans="1:18" ht="20.399999999999999" x14ac:dyDescent="0.3">
      <c r="A17" s="87" t="s">
        <v>339</v>
      </c>
      <c r="B17" s="82" t="s">
        <v>29</v>
      </c>
      <c r="C17" s="80">
        <v>0</v>
      </c>
      <c r="D17" s="80">
        <v>854</v>
      </c>
      <c r="E17" s="80">
        <v>0</v>
      </c>
      <c r="F17" s="82"/>
      <c r="G17" s="80">
        <v>32270</v>
      </c>
      <c r="H17" s="80">
        <v>0</v>
      </c>
      <c r="I17" s="80">
        <v>3040</v>
      </c>
      <c r="J17" s="80">
        <v>0</v>
      </c>
      <c r="K17" s="80">
        <v>0</v>
      </c>
      <c r="L17" s="80">
        <v>0</v>
      </c>
      <c r="M17" s="80">
        <v>302.39999999999998</v>
      </c>
      <c r="N17" s="80">
        <v>0</v>
      </c>
      <c r="O17" s="80">
        <v>5295</v>
      </c>
      <c r="P17" s="80">
        <v>0</v>
      </c>
      <c r="Q17" s="81">
        <f t="shared" si="0"/>
        <v>40907.4</v>
      </c>
      <c r="R17" s="88">
        <f t="shared" si="1"/>
        <v>40.907400000000003</v>
      </c>
    </row>
    <row r="18" spans="1:18" ht="40.799999999999997" x14ac:dyDescent="0.3">
      <c r="A18" s="87" t="s">
        <v>350</v>
      </c>
      <c r="B18" s="82" t="s">
        <v>48</v>
      </c>
      <c r="C18" s="80">
        <v>193.2</v>
      </c>
      <c r="D18" s="80">
        <v>16.7</v>
      </c>
      <c r="E18" s="80">
        <v>0</v>
      </c>
      <c r="F18" s="80">
        <v>657.5</v>
      </c>
      <c r="G18" s="80">
        <v>38.75</v>
      </c>
      <c r="H18" s="80">
        <v>284.3</v>
      </c>
      <c r="I18" s="80">
        <v>36.4</v>
      </c>
      <c r="J18" s="80">
        <v>2850.09</v>
      </c>
      <c r="K18" s="80">
        <v>27197.64</v>
      </c>
      <c r="L18" s="80">
        <v>0</v>
      </c>
      <c r="M18" s="80">
        <v>6951.77</v>
      </c>
      <c r="N18" s="80">
        <v>344</v>
      </c>
      <c r="O18" s="80">
        <v>0</v>
      </c>
      <c r="P18" s="80">
        <v>0</v>
      </c>
      <c r="Q18" s="81">
        <f t="shared" si="0"/>
        <v>37702.949999999997</v>
      </c>
      <c r="R18" s="81">
        <f t="shared" si="1"/>
        <v>37.702949999999994</v>
      </c>
    </row>
    <row r="19" spans="1:18" ht="61.2" x14ac:dyDescent="0.3">
      <c r="B19" s="82" t="s">
        <v>109</v>
      </c>
      <c r="C19" s="80">
        <v>0</v>
      </c>
      <c r="D19" s="80">
        <v>0</v>
      </c>
      <c r="E19" s="80">
        <v>0</v>
      </c>
      <c r="F19" s="80">
        <v>202260</v>
      </c>
      <c r="G19" s="80">
        <v>0</v>
      </c>
      <c r="H19" s="80">
        <v>0</v>
      </c>
      <c r="I19" s="80">
        <v>0</v>
      </c>
      <c r="J19" s="80">
        <v>18577.2</v>
      </c>
      <c r="K19" s="80">
        <v>11944</v>
      </c>
      <c r="L19" s="80">
        <v>0</v>
      </c>
      <c r="M19" s="80">
        <v>3096</v>
      </c>
      <c r="N19" s="80">
        <v>0</v>
      </c>
      <c r="O19" s="80">
        <v>490</v>
      </c>
      <c r="P19" s="80">
        <v>0</v>
      </c>
      <c r="Q19" s="81">
        <f t="shared" si="0"/>
        <v>34107.199999999997</v>
      </c>
      <c r="R19" s="88">
        <f t="shared" si="1"/>
        <v>34.107199999999999</v>
      </c>
    </row>
    <row r="20" spans="1:18" ht="20.399999999999999" x14ac:dyDescent="0.3">
      <c r="A20" s="87" t="s">
        <v>393</v>
      </c>
      <c r="B20" s="82" t="s">
        <v>30</v>
      </c>
      <c r="C20" s="80">
        <v>0</v>
      </c>
      <c r="D20" s="80">
        <v>0</v>
      </c>
      <c r="E20" s="80">
        <v>0</v>
      </c>
      <c r="F20" s="82"/>
      <c r="G20" s="80">
        <v>0</v>
      </c>
      <c r="H20" s="80">
        <v>17754</v>
      </c>
      <c r="I20" s="80">
        <v>0</v>
      </c>
      <c r="J20" s="80">
        <v>4962</v>
      </c>
      <c r="K20" s="80">
        <v>136</v>
      </c>
      <c r="L20" s="80">
        <v>0</v>
      </c>
      <c r="M20" s="80">
        <v>0</v>
      </c>
      <c r="N20" s="80">
        <v>0</v>
      </c>
      <c r="O20" s="80">
        <v>0</v>
      </c>
      <c r="P20" s="80">
        <v>0</v>
      </c>
      <c r="Q20" s="81">
        <f t="shared" si="0"/>
        <v>22852</v>
      </c>
      <c r="R20" s="88">
        <f t="shared" si="1"/>
        <v>22.852</v>
      </c>
    </row>
    <row r="21" spans="1:18" ht="40.799999999999997" x14ac:dyDescent="0.3">
      <c r="B21" s="82" t="s">
        <v>62</v>
      </c>
      <c r="C21" s="80">
        <v>0</v>
      </c>
      <c r="D21" s="80">
        <v>0</v>
      </c>
      <c r="E21" s="80">
        <v>0</v>
      </c>
      <c r="F21" s="80">
        <v>2.1</v>
      </c>
      <c r="G21" s="80">
        <v>0</v>
      </c>
      <c r="H21" s="80">
        <v>0</v>
      </c>
      <c r="I21" s="80">
        <v>0</v>
      </c>
      <c r="J21" s="80">
        <v>16494.400000000001</v>
      </c>
      <c r="K21" s="80">
        <v>8</v>
      </c>
      <c r="L21" s="80">
        <v>0</v>
      </c>
      <c r="M21" s="80">
        <v>67.62</v>
      </c>
      <c r="N21" s="80">
        <v>0</v>
      </c>
      <c r="O21" s="80">
        <v>0</v>
      </c>
      <c r="P21" s="80">
        <v>0</v>
      </c>
      <c r="Q21" s="81">
        <f t="shared" si="0"/>
        <v>16570.02</v>
      </c>
      <c r="R21" s="88">
        <f t="shared" si="1"/>
        <v>16.57002</v>
      </c>
    </row>
    <row r="22" spans="1:18" ht="30.6" x14ac:dyDescent="0.3">
      <c r="A22" s="87" t="s">
        <v>350</v>
      </c>
      <c r="B22" s="82" t="s">
        <v>15</v>
      </c>
      <c r="C22" s="80">
        <v>0.4</v>
      </c>
      <c r="D22" s="80">
        <v>0</v>
      </c>
      <c r="E22" s="80">
        <v>0</v>
      </c>
      <c r="F22" s="82"/>
      <c r="G22" s="80">
        <v>37.25</v>
      </c>
      <c r="H22" s="80">
        <v>0</v>
      </c>
      <c r="I22" s="80">
        <v>0</v>
      </c>
      <c r="J22" s="80">
        <v>0</v>
      </c>
      <c r="K22" s="80">
        <v>10033.84</v>
      </c>
      <c r="L22" s="80">
        <v>0</v>
      </c>
      <c r="M22" s="80">
        <v>232.9</v>
      </c>
      <c r="N22" s="80">
        <v>0</v>
      </c>
      <c r="O22" s="80">
        <v>0</v>
      </c>
      <c r="P22" s="80">
        <v>0</v>
      </c>
      <c r="Q22" s="81">
        <f t="shared" si="0"/>
        <v>10303.99</v>
      </c>
      <c r="R22" s="88">
        <f t="shared" si="1"/>
        <v>10.303990000000001</v>
      </c>
    </row>
    <row r="23" spans="1:18" ht="40.799999999999997" x14ac:dyDescent="0.3">
      <c r="A23" s="87" t="s">
        <v>394</v>
      </c>
      <c r="B23" s="82" t="s">
        <v>110</v>
      </c>
      <c r="C23" s="80">
        <v>0</v>
      </c>
      <c r="D23" s="80">
        <v>0</v>
      </c>
      <c r="E23" s="80">
        <v>0</v>
      </c>
      <c r="F23" s="82"/>
      <c r="G23" s="80">
        <v>0</v>
      </c>
      <c r="H23" s="80">
        <v>0</v>
      </c>
      <c r="I23" s="80">
        <v>0</v>
      </c>
      <c r="J23" s="80">
        <v>0</v>
      </c>
      <c r="K23" s="80">
        <v>0</v>
      </c>
      <c r="L23" s="80">
        <v>0</v>
      </c>
      <c r="M23" s="80">
        <v>6341</v>
      </c>
      <c r="N23" s="80">
        <v>0</v>
      </c>
      <c r="O23" s="80">
        <v>0</v>
      </c>
      <c r="P23" s="80">
        <v>0</v>
      </c>
      <c r="Q23" s="81">
        <f t="shared" si="0"/>
        <v>6341</v>
      </c>
      <c r="R23" s="88">
        <f t="shared" si="1"/>
        <v>6.3410000000000002</v>
      </c>
    </row>
    <row r="24" spans="1:18" ht="20.399999999999999" x14ac:dyDescent="0.3">
      <c r="A24" s="87" t="s">
        <v>392</v>
      </c>
      <c r="B24" s="82" t="s">
        <v>27</v>
      </c>
      <c r="C24" s="80">
        <v>0</v>
      </c>
      <c r="D24" s="80">
        <v>0</v>
      </c>
      <c r="E24" s="80">
        <v>0</v>
      </c>
      <c r="F24" s="82"/>
      <c r="G24" s="80">
        <v>0</v>
      </c>
      <c r="H24" s="80">
        <v>0</v>
      </c>
      <c r="I24" s="80">
        <v>0</v>
      </c>
      <c r="J24" s="80">
        <v>2538</v>
      </c>
      <c r="K24" s="80">
        <v>0</v>
      </c>
      <c r="L24" s="80">
        <v>0</v>
      </c>
      <c r="M24" s="80">
        <v>1957</v>
      </c>
      <c r="N24" s="80">
        <v>0</v>
      </c>
      <c r="O24" s="80">
        <v>0</v>
      </c>
      <c r="P24" s="80">
        <v>0</v>
      </c>
      <c r="Q24" s="81">
        <f t="shared" si="0"/>
        <v>4495</v>
      </c>
      <c r="R24" s="88">
        <f t="shared" si="1"/>
        <v>4.4950000000000001</v>
      </c>
    </row>
    <row r="25" spans="1:18" ht="30.6" x14ac:dyDescent="0.3">
      <c r="A25" s="87" t="s">
        <v>357</v>
      </c>
      <c r="B25" s="82" t="s">
        <v>12</v>
      </c>
      <c r="C25" s="80">
        <v>0</v>
      </c>
      <c r="D25" s="80">
        <v>0</v>
      </c>
      <c r="E25" s="80">
        <v>0</v>
      </c>
      <c r="F25" s="82"/>
      <c r="G25" s="80">
        <v>0</v>
      </c>
      <c r="H25" s="80">
        <v>0</v>
      </c>
      <c r="I25" s="80">
        <v>0</v>
      </c>
      <c r="J25" s="80">
        <v>19.75</v>
      </c>
      <c r="K25" s="80">
        <v>4407.88</v>
      </c>
      <c r="L25" s="80">
        <v>0</v>
      </c>
      <c r="M25" s="80">
        <v>0</v>
      </c>
      <c r="N25" s="80">
        <v>0</v>
      </c>
      <c r="O25" s="80">
        <v>0</v>
      </c>
      <c r="P25" s="80">
        <v>0</v>
      </c>
      <c r="Q25" s="81">
        <f t="shared" si="0"/>
        <v>4427.63</v>
      </c>
      <c r="R25" s="88">
        <f t="shared" si="1"/>
        <v>4.4276299999999997</v>
      </c>
    </row>
    <row r="26" spans="1:18" ht="30.6" x14ac:dyDescent="0.3">
      <c r="A26" s="87" t="s">
        <v>359</v>
      </c>
      <c r="B26" s="82" t="s">
        <v>97</v>
      </c>
      <c r="C26" s="80">
        <v>0</v>
      </c>
      <c r="D26" s="80">
        <v>0</v>
      </c>
      <c r="E26" s="80">
        <v>0</v>
      </c>
      <c r="F26" s="82"/>
      <c r="G26" s="80">
        <v>0</v>
      </c>
      <c r="H26" s="80">
        <v>0</v>
      </c>
      <c r="I26" s="80">
        <v>0</v>
      </c>
      <c r="J26" s="80">
        <v>0</v>
      </c>
      <c r="K26" s="80">
        <v>1078</v>
      </c>
      <c r="L26" s="80">
        <v>0</v>
      </c>
      <c r="M26" s="80">
        <v>1419</v>
      </c>
      <c r="N26" s="80">
        <v>0</v>
      </c>
      <c r="O26" s="80">
        <v>0</v>
      </c>
      <c r="P26" s="80">
        <v>0</v>
      </c>
      <c r="Q26" s="81">
        <f t="shared" si="0"/>
        <v>2497</v>
      </c>
      <c r="R26" s="88">
        <f t="shared" si="1"/>
        <v>2.4969999999999999</v>
      </c>
    </row>
    <row r="27" spans="1:18" ht="20.399999999999999" x14ac:dyDescent="0.3">
      <c r="A27" s="87" t="s">
        <v>360</v>
      </c>
      <c r="B27" s="82" t="s">
        <v>11</v>
      </c>
      <c r="C27" s="80">
        <v>0</v>
      </c>
      <c r="D27" s="80">
        <v>0</v>
      </c>
      <c r="E27" s="80">
        <v>0</v>
      </c>
      <c r="F27" s="82"/>
      <c r="G27" s="80">
        <v>0</v>
      </c>
      <c r="H27" s="80">
        <v>0</v>
      </c>
      <c r="I27" s="80">
        <v>0</v>
      </c>
      <c r="J27" s="80">
        <v>0</v>
      </c>
      <c r="K27" s="80">
        <v>0</v>
      </c>
      <c r="L27" s="80">
        <v>0</v>
      </c>
      <c r="M27" s="80">
        <v>2201.4</v>
      </c>
      <c r="N27" s="80">
        <v>0</v>
      </c>
      <c r="O27" s="80">
        <v>0</v>
      </c>
      <c r="P27" s="80">
        <v>0</v>
      </c>
      <c r="Q27" s="81">
        <f t="shared" si="0"/>
        <v>2201.4</v>
      </c>
      <c r="R27" s="88">
        <f t="shared" si="1"/>
        <v>2.2014</v>
      </c>
    </row>
    <row r="28" spans="1:18" ht="20.399999999999999" x14ac:dyDescent="0.3">
      <c r="A28" s="87" t="s">
        <v>395</v>
      </c>
      <c r="B28" s="82" t="s">
        <v>56</v>
      </c>
      <c r="C28" s="80">
        <v>0</v>
      </c>
      <c r="D28" s="80">
        <v>0</v>
      </c>
      <c r="E28" s="80">
        <v>0</v>
      </c>
      <c r="F28" s="82"/>
      <c r="G28" s="80">
        <v>0</v>
      </c>
      <c r="H28" s="80">
        <v>0</v>
      </c>
      <c r="I28" s="80">
        <v>0</v>
      </c>
      <c r="J28" s="80">
        <v>0</v>
      </c>
      <c r="K28" s="80">
        <v>0</v>
      </c>
      <c r="L28" s="80">
        <v>0</v>
      </c>
      <c r="M28" s="80">
        <v>2112</v>
      </c>
      <c r="N28" s="80">
        <v>0</v>
      </c>
      <c r="O28" s="80">
        <v>0</v>
      </c>
      <c r="P28" s="80">
        <v>0</v>
      </c>
      <c r="Q28" s="81">
        <f t="shared" si="0"/>
        <v>2112</v>
      </c>
      <c r="R28" s="88">
        <f t="shared" si="1"/>
        <v>2.1120000000000001</v>
      </c>
    </row>
    <row r="29" spans="1:18" x14ac:dyDescent="0.3">
      <c r="A29" s="87" t="s">
        <v>396</v>
      </c>
      <c r="B29" s="82" t="s">
        <v>64</v>
      </c>
      <c r="C29" s="80">
        <v>0</v>
      </c>
      <c r="D29" s="80">
        <v>0</v>
      </c>
      <c r="E29" s="80">
        <v>0</v>
      </c>
      <c r="F29" s="82"/>
      <c r="G29" s="80">
        <v>0</v>
      </c>
      <c r="H29" s="80">
        <v>0</v>
      </c>
      <c r="I29" s="80">
        <v>0</v>
      </c>
      <c r="J29" s="80">
        <v>1801</v>
      </c>
      <c r="K29" s="80">
        <v>0</v>
      </c>
      <c r="L29" s="80">
        <v>0</v>
      </c>
      <c r="M29" s="80">
        <v>0</v>
      </c>
      <c r="N29" s="80">
        <v>0</v>
      </c>
      <c r="O29" s="80">
        <v>0</v>
      </c>
      <c r="P29" s="80">
        <v>0</v>
      </c>
      <c r="Q29" s="81">
        <f t="shared" si="0"/>
        <v>1801</v>
      </c>
      <c r="R29" s="81">
        <f t="shared" si="1"/>
        <v>1.8009999999999999</v>
      </c>
    </row>
    <row r="30" spans="1:18" ht="20.399999999999999" x14ac:dyDescent="0.3">
      <c r="A30" s="87" t="s">
        <v>397</v>
      </c>
      <c r="B30" s="82" t="s">
        <v>24</v>
      </c>
      <c r="C30" s="80">
        <v>0</v>
      </c>
      <c r="D30" s="80">
        <v>0</v>
      </c>
      <c r="E30" s="80">
        <v>0</v>
      </c>
      <c r="F30" s="82"/>
      <c r="G30" s="80">
        <v>0</v>
      </c>
      <c r="H30" s="80">
        <v>0</v>
      </c>
      <c r="I30" s="80">
        <v>0</v>
      </c>
      <c r="J30" s="80">
        <v>495</v>
      </c>
      <c r="K30" s="80">
        <v>1159</v>
      </c>
      <c r="L30" s="80">
        <v>0</v>
      </c>
      <c r="M30" s="80">
        <v>60</v>
      </c>
      <c r="N30" s="80">
        <v>0</v>
      </c>
      <c r="O30" s="80">
        <v>0</v>
      </c>
      <c r="P30" s="80">
        <v>0</v>
      </c>
      <c r="Q30" s="81">
        <f t="shared" si="0"/>
        <v>1714</v>
      </c>
      <c r="R30" s="88">
        <f t="shared" si="1"/>
        <v>1.714</v>
      </c>
    </row>
    <row r="31" spans="1:18" ht="30.6" x14ac:dyDescent="0.3">
      <c r="A31" s="87" t="s">
        <v>398</v>
      </c>
      <c r="B31" s="82" t="s">
        <v>65</v>
      </c>
      <c r="C31" s="80">
        <v>0</v>
      </c>
      <c r="D31" s="80">
        <v>0</v>
      </c>
      <c r="E31" s="80">
        <v>0</v>
      </c>
      <c r="F31" s="82"/>
      <c r="G31" s="80">
        <v>0</v>
      </c>
      <c r="H31" s="80">
        <v>0</v>
      </c>
      <c r="I31" s="80">
        <v>0</v>
      </c>
      <c r="J31" s="80">
        <v>59.5</v>
      </c>
      <c r="K31" s="80">
        <v>0</v>
      </c>
      <c r="L31" s="80">
        <v>0</v>
      </c>
      <c r="M31" s="80">
        <v>962</v>
      </c>
      <c r="N31" s="80">
        <v>21.5</v>
      </c>
      <c r="O31" s="80">
        <v>0</v>
      </c>
      <c r="P31" s="80">
        <v>0</v>
      </c>
      <c r="Q31" s="81">
        <f t="shared" si="0"/>
        <v>1043</v>
      </c>
      <c r="R31" s="88">
        <f t="shared" si="1"/>
        <v>1.0429999999999999</v>
      </c>
    </row>
    <row r="32" spans="1:18" ht="40.799999999999997" x14ac:dyDescent="0.3">
      <c r="A32" s="87" t="s">
        <v>350</v>
      </c>
      <c r="B32" s="82" t="s">
        <v>69</v>
      </c>
      <c r="C32" s="80">
        <v>3.7</v>
      </c>
      <c r="D32" s="80">
        <v>0</v>
      </c>
      <c r="E32" s="80">
        <v>0</v>
      </c>
      <c r="F32" s="82"/>
      <c r="G32" s="80">
        <v>4.7</v>
      </c>
      <c r="H32" s="80">
        <v>0</v>
      </c>
      <c r="I32" s="80">
        <v>0</v>
      </c>
      <c r="J32" s="80">
        <v>826.92</v>
      </c>
      <c r="K32" s="80">
        <v>13.4</v>
      </c>
      <c r="L32" s="80">
        <v>0</v>
      </c>
      <c r="M32" s="80">
        <v>33.9</v>
      </c>
      <c r="N32" s="80">
        <v>0</v>
      </c>
      <c r="O32" s="80">
        <v>0</v>
      </c>
      <c r="P32" s="80">
        <v>0</v>
      </c>
      <c r="Q32" s="81">
        <f t="shared" si="0"/>
        <v>878.92</v>
      </c>
      <c r="R32" s="88">
        <f t="shared" si="1"/>
        <v>0.87891999999999992</v>
      </c>
    </row>
    <row r="33" spans="1:18" ht="20.399999999999999" x14ac:dyDescent="0.3">
      <c r="A33" s="87" t="s">
        <v>358</v>
      </c>
      <c r="B33" s="82" t="s">
        <v>16</v>
      </c>
      <c r="C33" s="80">
        <v>0</v>
      </c>
      <c r="D33" s="80">
        <v>0</v>
      </c>
      <c r="E33" s="80">
        <v>0</v>
      </c>
      <c r="F33" s="82"/>
      <c r="G33" s="80">
        <v>0</v>
      </c>
      <c r="H33" s="80">
        <v>0</v>
      </c>
      <c r="I33" s="80">
        <v>0</v>
      </c>
      <c r="J33" s="80">
        <v>0</v>
      </c>
      <c r="K33" s="80">
        <v>814.38</v>
      </c>
      <c r="L33" s="80">
        <v>0</v>
      </c>
      <c r="M33" s="80">
        <v>0</v>
      </c>
      <c r="N33" s="80">
        <v>0</v>
      </c>
      <c r="O33" s="80">
        <v>0</v>
      </c>
      <c r="P33" s="80">
        <v>0</v>
      </c>
      <c r="Q33" s="81">
        <f t="shared" si="0"/>
        <v>814.38</v>
      </c>
      <c r="R33" s="88">
        <f t="shared" si="1"/>
        <v>0.81437999999999999</v>
      </c>
    </row>
    <row r="34" spans="1:18" ht="20.399999999999999" x14ac:dyDescent="0.3">
      <c r="A34" s="87" t="s">
        <v>399</v>
      </c>
      <c r="B34" s="82" t="s">
        <v>44</v>
      </c>
      <c r="C34" s="80">
        <v>48.72</v>
      </c>
      <c r="D34" s="80">
        <v>0</v>
      </c>
      <c r="E34" s="80">
        <v>0</v>
      </c>
      <c r="F34" s="80">
        <v>45.18</v>
      </c>
      <c r="G34" s="80">
        <v>0</v>
      </c>
      <c r="H34" s="80">
        <v>0</v>
      </c>
      <c r="I34" s="80">
        <v>15</v>
      </c>
      <c r="J34" s="80">
        <v>428.28</v>
      </c>
      <c r="K34" s="80">
        <v>32.299999999999997</v>
      </c>
      <c r="L34" s="80">
        <v>0</v>
      </c>
      <c r="M34" s="80">
        <v>218.6</v>
      </c>
      <c r="N34" s="80">
        <v>0</v>
      </c>
      <c r="O34" s="80">
        <v>0</v>
      </c>
      <c r="P34" s="80">
        <v>0</v>
      </c>
      <c r="Q34" s="81">
        <f t="shared" si="0"/>
        <v>694.18</v>
      </c>
      <c r="R34" s="88">
        <f t="shared" si="1"/>
        <v>0.69417999999999991</v>
      </c>
    </row>
    <row r="35" spans="1:18" ht="30.6" x14ac:dyDescent="0.3">
      <c r="A35" s="87" t="s">
        <v>361</v>
      </c>
      <c r="B35" s="82" t="s">
        <v>47</v>
      </c>
      <c r="C35" s="80">
        <v>0</v>
      </c>
      <c r="D35" s="80">
        <v>0</v>
      </c>
      <c r="E35" s="80">
        <v>0</v>
      </c>
      <c r="F35" s="82"/>
      <c r="G35" s="80">
        <v>0</v>
      </c>
      <c r="H35" s="80">
        <v>0</v>
      </c>
      <c r="I35" s="80">
        <v>0</v>
      </c>
      <c r="J35" s="80">
        <v>80.400000000000006</v>
      </c>
      <c r="K35" s="80">
        <v>393.8</v>
      </c>
      <c r="L35" s="80">
        <v>0</v>
      </c>
      <c r="M35" s="80">
        <v>50</v>
      </c>
      <c r="N35" s="80">
        <v>0</v>
      </c>
      <c r="O35" s="80">
        <v>0</v>
      </c>
      <c r="P35" s="80">
        <v>0</v>
      </c>
      <c r="Q35" s="81">
        <f t="shared" si="0"/>
        <v>524.20000000000005</v>
      </c>
      <c r="R35" s="88">
        <f t="shared" si="1"/>
        <v>0.5242</v>
      </c>
    </row>
    <row r="36" spans="1:18" ht="20.399999999999999" x14ac:dyDescent="0.3">
      <c r="A36" s="87" t="s">
        <v>400</v>
      </c>
      <c r="B36" s="82" t="s">
        <v>21</v>
      </c>
      <c r="C36" s="80">
        <v>0</v>
      </c>
      <c r="D36" s="80">
        <v>0</v>
      </c>
      <c r="E36" s="80">
        <v>0</v>
      </c>
      <c r="F36" s="82"/>
      <c r="G36" s="80">
        <v>0</v>
      </c>
      <c r="H36" s="80">
        <v>0</v>
      </c>
      <c r="I36" s="80">
        <v>0</v>
      </c>
      <c r="J36" s="80">
        <v>0</v>
      </c>
      <c r="K36" s="80">
        <v>0</v>
      </c>
      <c r="L36" s="80">
        <v>0</v>
      </c>
      <c r="M36" s="80">
        <v>0</v>
      </c>
      <c r="N36" s="80">
        <v>0</v>
      </c>
      <c r="O36" s="80">
        <v>440</v>
      </c>
      <c r="P36" s="80">
        <v>0</v>
      </c>
      <c r="Q36" s="81">
        <f t="shared" si="0"/>
        <v>440</v>
      </c>
      <c r="R36" s="88">
        <f t="shared" si="1"/>
        <v>0.44</v>
      </c>
    </row>
    <row r="37" spans="1:18" ht="20.399999999999999" x14ac:dyDescent="0.3">
      <c r="A37" s="87" t="s">
        <v>401</v>
      </c>
      <c r="B37" s="82" t="s">
        <v>26</v>
      </c>
      <c r="C37" s="80">
        <v>0</v>
      </c>
      <c r="D37" s="80">
        <v>0</v>
      </c>
      <c r="E37" s="80">
        <v>0</v>
      </c>
      <c r="F37" s="82"/>
      <c r="G37" s="80">
        <v>0</v>
      </c>
      <c r="H37" s="80">
        <v>0</v>
      </c>
      <c r="I37" s="80">
        <v>429</v>
      </c>
      <c r="J37" s="80">
        <v>0</v>
      </c>
      <c r="K37" s="80">
        <v>0</v>
      </c>
      <c r="L37" s="80">
        <v>0</v>
      </c>
      <c r="M37" s="80">
        <v>0</v>
      </c>
      <c r="N37" s="80">
        <v>0</v>
      </c>
      <c r="O37" s="80">
        <v>0</v>
      </c>
      <c r="P37" s="80">
        <v>0</v>
      </c>
      <c r="Q37" s="81">
        <f t="shared" si="0"/>
        <v>429</v>
      </c>
      <c r="R37" s="88">
        <f t="shared" si="1"/>
        <v>0.42899999999999999</v>
      </c>
    </row>
    <row r="38" spans="1:18" ht="20.399999999999999" x14ac:dyDescent="0.3">
      <c r="A38" s="87" t="s">
        <v>402</v>
      </c>
      <c r="B38" s="82" t="s">
        <v>45</v>
      </c>
      <c r="C38" s="80">
        <v>0</v>
      </c>
      <c r="D38" s="80">
        <v>0</v>
      </c>
      <c r="E38" s="80">
        <v>0</v>
      </c>
      <c r="F38" s="82"/>
      <c r="G38" s="80">
        <v>0</v>
      </c>
      <c r="H38" s="80">
        <v>0</v>
      </c>
      <c r="I38" s="80">
        <v>0</v>
      </c>
      <c r="J38" s="80">
        <v>0</v>
      </c>
      <c r="K38" s="80">
        <v>322.89999999999998</v>
      </c>
      <c r="L38" s="80">
        <v>0</v>
      </c>
      <c r="M38" s="80">
        <v>61</v>
      </c>
      <c r="N38" s="80">
        <v>0</v>
      </c>
      <c r="O38" s="80">
        <v>0</v>
      </c>
      <c r="P38" s="80">
        <v>0</v>
      </c>
      <c r="Q38" s="81">
        <f t="shared" si="0"/>
        <v>383.9</v>
      </c>
      <c r="R38" s="88">
        <f t="shared" si="1"/>
        <v>0.38389999999999996</v>
      </c>
    </row>
    <row r="39" spans="1:18" ht="30.6" x14ac:dyDescent="0.3">
      <c r="A39" s="87" t="s">
        <v>365</v>
      </c>
      <c r="B39" s="82" t="s">
        <v>34</v>
      </c>
      <c r="C39" s="80">
        <v>0</v>
      </c>
      <c r="D39" s="80">
        <v>0</v>
      </c>
      <c r="E39" s="80">
        <v>0</v>
      </c>
      <c r="F39" s="82"/>
      <c r="G39" s="80">
        <v>0</v>
      </c>
      <c r="H39" s="80">
        <v>0</v>
      </c>
      <c r="I39" s="80">
        <v>0</v>
      </c>
      <c r="J39" s="80">
        <v>244.59</v>
      </c>
      <c r="K39" s="80">
        <v>0</v>
      </c>
      <c r="L39" s="80">
        <v>0</v>
      </c>
      <c r="M39" s="80">
        <v>0</v>
      </c>
      <c r="N39" s="80">
        <v>0</v>
      </c>
      <c r="O39" s="80">
        <v>0</v>
      </c>
      <c r="P39" s="80">
        <v>0</v>
      </c>
      <c r="Q39" s="81">
        <f t="shared" si="0"/>
        <v>244.59</v>
      </c>
      <c r="R39" s="88">
        <f t="shared" si="1"/>
        <v>0.24459</v>
      </c>
    </row>
    <row r="40" spans="1:18" ht="20.399999999999999" x14ac:dyDescent="0.3">
      <c r="A40" s="87" t="s">
        <v>403</v>
      </c>
      <c r="B40" s="82" t="s">
        <v>104</v>
      </c>
      <c r="C40" s="80">
        <v>0</v>
      </c>
      <c r="D40" s="80">
        <v>0</v>
      </c>
      <c r="E40" s="80">
        <v>0</v>
      </c>
      <c r="F40" s="80">
        <v>180</v>
      </c>
      <c r="G40" s="80">
        <v>0</v>
      </c>
      <c r="H40" s="80">
        <v>0</v>
      </c>
      <c r="I40" s="80">
        <v>0</v>
      </c>
      <c r="J40" s="80">
        <v>225</v>
      </c>
      <c r="K40" s="80">
        <v>0</v>
      </c>
      <c r="L40" s="80">
        <v>0</v>
      </c>
      <c r="M40" s="80">
        <v>0</v>
      </c>
      <c r="N40" s="80">
        <v>0</v>
      </c>
      <c r="O40" s="80">
        <v>0</v>
      </c>
      <c r="P40" s="80">
        <v>0</v>
      </c>
      <c r="Q40" s="81">
        <f t="shared" ref="Q40:Q71" si="2">SUM(G40:P40)</f>
        <v>225</v>
      </c>
      <c r="R40" s="81">
        <f t="shared" si="1"/>
        <v>0.22500000000000001</v>
      </c>
    </row>
    <row r="41" spans="1:18" ht="30.6" x14ac:dyDescent="0.3">
      <c r="A41" s="87" t="s">
        <v>364</v>
      </c>
      <c r="B41" s="82" t="s">
        <v>95</v>
      </c>
      <c r="C41" s="80">
        <v>0</v>
      </c>
      <c r="D41" s="80">
        <v>0</v>
      </c>
      <c r="E41" s="80">
        <v>0</v>
      </c>
      <c r="F41" s="82"/>
      <c r="G41" s="80">
        <v>0</v>
      </c>
      <c r="H41" s="80">
        <v>0</v>
      </c>
      <c r="I41" s="80">
        <v>0</v>
      </c>
      <c r="J41" s="80">
        <v>0</v>
      </c>
      <c r="K41" s="80">
        <v>164</v>
      </c>
      <c r="L41" s="80">
        <v>0</v>
      </c>
      <c r="M41" s="80">
        <v>0</v>
      </c>
      <c r="N41" s="80">
        <v>0</v>
      </c>
      <c r="O41" s="80">
        <v>0</v>
      </c>
      <c r="P41" s="80">
        <v>0</v>
      </c>
      <c r="Q41" s="81">
        <f t="shared" si="2"/>
        <v>164</v>
      </c>
      <c r="R41" s="88">
        <f t="shared" si="1"/>
        <v>0.16400000000000001</v>
      </c>
    </row>
    <row r="42" spans="1:18" ht="40.799999999999997" x14ac:dyDescent="0.3">
      <c r="A42" s="87" t="s">
        <v>404</v>
      </c>
      <c r="B42" s="82" t="s">
        <v>60</v>
      </c>
      <c r="C42" s="80">
        <v>536</v>
      </c>
      <c r="D42" s="80">
        <v>0</v>
      </c>
      <c r="E42" s="80">
        <v>0</v>
      </c>
      <c r="F42" s="82"/>
      <c r="G42" s="80">
        <v>0</v>
      </c>
      <c r="H42" s="80">
        <v>0</v>
      </c>
      <c r="I42" s="80">
        <v>0</v>
      </c>
      <c r="J42" s="80">
        <v>163.5</v>
      </c>
      <c r="K42" s="80">
        <v>0</v>
      </c>
      <c r="L42" s="80">
        <v>0</v>
      </c>
      <c r="M42" s="80">
        <v>0</v>
      </c>
      <c r="N42" s="80">
        <v>0</v>
      </c>
      <c r="O42" s="80">
        <v>0</v>
      </c>
      <c r="P42" s="80">
        <v>0</v>
      </c>
      <c r="Q42" s="81">
        <f t="shared" si="2"/>
        <v>163.5</v>
      </c>
      <c r="R42" s="88">
        <f t="shared" si="1"/>
        <v>0.16350000000000001</v>
      </c>
    </row>
    <row r="43" spans="1:18" ht="20.399999999999999" x14ac:dyDescent="0.3">
      <c r="A43" s="87" t="s">
        <v>453</v>
      </c>
      <c r="B43" s="82" t="s">
        <v>36</v>
      </c>
      <c r="C43" s="80">
        <v>0</v>
      </c>
      <c r="D43" s="80">
        <v>0</v>
      </c>
      <c r="E43" s="80">
        <v>0</v>
      </c>
      <c r="F43" s="80">
        <v>10</v>
      </c>
      <c r="G43" s="80">
        <v>0</v>
      </c>
      <c r="H43" s="80">
        <v>0</v>
      </c>
      <c r="I43" s="80">
        <v>0</v>
      </c>
      <c r="J43" s="80">
        <v>56.6</v>
      </c>
      <c r="K43" s="80">
        <v>3.5</v>
      </c>
      <c r="L43" s="80">
        <v>0</v>
      </c>
      <c r="M43" s="80">
        <v>48.1</v>
      </c>
      <c r="N43" s="80">
        <v>0</v>
      </c>
      <c r="O43" s="80">
        <v>0</v>
      </c>
      <c r="P43" s="80">
        <v>0</v>
      </c>
      <c r="Q43" s="81">
        <f t="shared" si="2"/>
        <v>108.2</v>
      </c>
      <c r="R43" s="88">
        <f t="shared" si="1"/>
        <v>0.1082</v>
      </c>
    </row>
    <row r="44" spans="1:18" ht="30.6" x14ac:dyDescent="0.3">
      <c r="A44" s="87" t="s">
        <v>405</v>
      </c>
      <c r="B44" s="82" t="s">
        <v>77</v>
      </c>
      <c r="C44" s="80">
        <v>0</v>
      </c>
      <c r="D44" s="80">
        <v>0</v>
      </c>
      <c r="E44" s="80">
        <v>0</v>
      </c>
      <c r="F44" s="82"/>
      <c r="G44" s="80">
        <v>0</v>
      </c>
      <c r="H44" s="80">
        <v>0</v>
      </c>
      <c r="I44" s="80">
        <v>0</v>
      </c>
      <c r="J44" s="80">
        <v>105</v>
      </c>
      <c r="K44" s="80">
        <v>0</v>
      </c>
      <c r="L44" s="80">
        <v>0</v>
      </c>
      <c r="M44" s="80">
        <v>0</v>
      </c>
      <c r="N44" s="80">
        <v>0</v>
      </c>
      <c r="O44" s="80">
        <v>0</v>
      </c>
      <c r="P44" s="80">
        <v>0</v>
      </c>
      <c r="Q44" s="81">
        <f t="shared" si="2"/>
        <v>105</v>
      </c>
      <c r="R44" s="88">
        <f t="shared" si="1"/>
        <v>0.105</v>
      </c>
    </row>
    <row r="45" spans="1:18" ht="20.399999999999999" x14ac:dyDescent="0.3">
      <c r="A45" s="87" t="s">
        <v>406</v>
      </c>
      <c r="B45" s="82" t="s">
        <v>25</v>
      </c>
      <c r="C45" s="80">
        <v>0</v>
      </c>
      <c r="D45" s="80">
        <v>0</v>
      </c>
      <c r="E45" s="80">
        <v>0</v>
      </c>
      <c r="F45" s="82"/>
      <c r="G45" s="80">
        <v>0</v>
      </c>
      <c r="H45" s="80">
        <v>0</v>
      </c>
      <c r="I45" s="80">
        <v>0</v>
      </c>
      <c r="J45" s="80">
        <v>0</v>
      </c>
      <c r="K45" s="80">
        <v>0</v>
      </c>
      <c r="L45" s="80">
        <v>0</v>
      </c>
      <c r="M45" s="80">
        <v>67</v>
      </c>
      <c r="N45" s="80">
        <v>0</v>
      </c>
      <c r="O45" s="80">
        <v>0</v>
      </c>
      <c r="P45" s="80">
        <v>0</v>
      </c>
      <c r="Q45" s="81">
        <f t="shared" si="2"/>
        <v>67</v>
      </c>
      <c r="R45" s="88">
        <f t="shared" si="1"/>
        <v>6.7000000000000004E-2</v>
      </c>
    </row>
    <row r="46" spans="1:18" ht="51" x14ac:dyDescent="0.3">
      <c r="B46" s="82" t="s">
        <v>58</v>
      </c>
      <c r="C46" s="80">
        <v>0</v>
      </c>
      <c r="D46" s="80">
        <v>0</v>
      </c>
      <c r="E46" s="80">
        <v>0</v>
      </c>
      <c r="F46" s="82"/>
      <c r="G46" s="80">
        <v>0</v>
      </c>
      <c r="H46" s="80">
        <v>0</v>
      </c>
      <c r="I46" s="80">
        <v>0</v>
      </c>
      <c r="J46" s="80">
        <v>64</v>
      </c>
      <c r="K46" s="80">
        <v>0</v>
      </c>
      <c r="L46" s="80">
        <v>0</v>
      </c>
      <c r="M46" s="80">
        <v>0</v>
      </c>
      <c r="N46" s="80">
        <v>0</v>
      </c>
      <c r="O46" s="80">
        <v>0</v>
      </c>
      <c r="P46" s="80">
        <v>0</v>
      </c>
      <c r="Q46" s="81">
        <f t="shared" si="2"/>
        <v>64</v>
      </c>
      <c r="R46" s="88">
        <f t="shared" si="1"/>
        <v>6.4000000000000001E-2</v>
      </c>
    </row>
    <row r="47" spans="1:18" ht="51" x14ac:dyDescent="0.3">
      <c r="B47" s="82" t="s">
        <v>57</v>
      </c>
      <c r="C47" s="80">
        <v>0</v>
      </c>
      <c r="D47" s="80">
        <v>0</v>
      </c>
      <c r="E47" s="80">
        <v>0</v>
      </c>
      <c r="F47" s="82"/>
      <c r="G47" s="80">
        <v>0</v>
      </c>
      <c r="H47" s="80">
        <v>0</v>
      </c>
      <c r="I47" s="80">
        <v>0</v>
      </c>
      <c r="J47" s="80">
        <v>60.5</v>
      </c>
      <c r="K47" s="80">
        <v>0</v>
      </c>
      <c r="L47" s="80">
        <v>0</v>
      </c>
      <c r="M47" s="80">
        <v>0</v>
      </c>
      <c r="N47" s="80">
        <v>0</v>
      </c>
      <c r="O47" s="80">
        <v>0</v>
      </c>
      <c r="P47" s="80">
        <v>0</v>
      </c>
      <c r="Q47" s="81">
        <f t="shared" si="2"/>
        <v>60.5</v>
      </c>
      <c r="R47" s="88">
        <f t="shared" si="1"/>
        <v>6.0499999999999998E-2</v>
      </c>
    </row>
    <row r="48" spans="1:18" ht="20.399999999999999" x14ac:dyDescent="0.3">
      <c r="A48" s="87" t="s">
        <v>407</v>
      </c>
      <c r="B48" s="82" t="s">
        <v>53</v>
      </c>
      <c r="C48" s="80">
        <v>0</v>
      </c>
      <c r="D48" s="80">
        <v>0</v>
      </c>
      <c r="E48" s="80">
        <v>0</v>
      </c>
      <c r="F48" s="82"/>
      <c r="G48" s="80">
        <v>0</v>
      </c>
      <c r="H48" s="80">
        <v>0</v>
      </c>
      <c r="I48" s="80">
        <v>0</v>
      </c>
      <c r="J48" s="80">
        <v>0</v>
      </c>
      <c r="K48" s="80">
        <v>58</v>
      </c>
      <c r="L48" s="80">
        <v>0</v>
      </c>
      <c r="M48" s="80">
        <v>0</v>
      </c>
      <c r="N48" s="80">
        <v>0</v>
      </c>
      <c r="O48" s="80">
        <v>0</v>
      </c>
      <c r="P48" s="80">
        <v>0</v>
      </c>
      <c r="Q48" s="81">
        <f t="shared" si="2"/>
        <v>58</v>
      </c>
      <c r="R48" s="88">
        <f t="shared" si="1"/>
        <v>5.8000000000000003E-2</v>
      </c>
    </row>
    <row r="49" spans="1:18" ht="20.399999999999999" x14ac:dyDescent="0.3">
      <c r="A49" s="87" t="s">
        <v>350</v>
      </c>
      <c r="B49" s="82" t="s">
        <v>39</v>
      </c>
      <c r="C49" s="80">
        <v>0</v>
      </c>
      <c r="D49" s="80">
        <v>0</v>
      </c>
      <c r="E49" s="80">
        <v>0</v>
      </c>
      <c r="F49" s="82"/>
      <c r="G49" s="80">
        <v>7.6</v>
      </c>
      <c r="H49" s="80">
        <v>0</v>
      </c>
      <c r="I49" s="80">
        <v>0</v>
      </c>
      <c r="J49" s="80">
        <v>17.8</v>
      </c>
      <c r="K49" s="80">
        <v>0</v>
      </c>
      <c r="L49" s="80">
        <v>0</v>
      </c>
      <c r="M49" s="80">
        <v>8.76</v>
      </c>
      <c r="N49" s="80">
        <v>0</v>
      </c>
      <c r="O49" s="80">
        <v>0</v>
      </c>
      <c r="P49" s="80">
        <v>0</v>
      </c>
      <c r="Q49" s="81">
        <f t="shared" si="2"/>
        <v>34.159999999999997</v>
      </c>
      <c r="R49" s="88">
        <f t="shared" si="1"/>
        <v>3.4159999999999996E-2</v>
      </c>
    </row>
    <row r="50" spans="1:18" ht="20.399999999999999" x14ac:dyDescent="0.3">
      <c r="A50" s="87" t="s">
        <v>408</v>
      </c>
      <c r="B50" s="82" t="s">
        <v>71</v>
      </c>
      <c r="C50" s="80">
        <v>0</v>
      </c>
      <c r="D50" s="80">
        <v>0</v>
      </c>
      <c r="E50" s="80">
        <v>0</v>
      </c>
      <c r="F50" s="80">
        <v>38</v>
      </c>
      <c r="G50" s="80">
        <v>0</v>
      </c>
      <c r="H50" s="80">
        <v>0</v>
      </c>
      <c r="I50" s="80">
        <v>0</v>
      </c>
      <c r="J50" s="80">
        <v>0</v>
      </c>
      <c r="K50" s="80">
        <v>11</v>
      </c>
      <c r="L50" s="80">
        <v>0</v>
      </c>
      <c r="M50" s="80">
        <v>1</v>
      </c>
      <c r="N50" s="80">
        <v>0</v>
      </c>
      <c r="O50" s="80">
        <v>0</v>
      </c>
      <c r="P50" s="80">
        <v>0</v>
      </c>
      <c r="Q50" s="81">
        <f t="shared" si="2"/>
        <v>12</v>
      </c>
      <c r="R50" s="88">
        <f t="shared" si="1"/>
        <v>1.2E-2</v>
      </c>
    </row>
    <row r="51" spans="1:18" ht="20.399999999999999" x14ac:dyDescent="0.3">
      <c r="A51" s="87" t="s">
        <v>409</v>
      </c>
      <c r="B51" s="82" t="s">
        <v>50</v>
      </c>
      <c r="C51" s="80">
        <v>0</v>
      </c>
      <c r="D51" s="80">
        <v>0</v>
      </c>
      <c r="E51" s="80">
        <v>0</v>
      </c>
      <c r="F51" s="82"/>
      <c r="G51" s="80">
        <v>0</v>
      </c>
      <c r="H51" s="80">
        <v>0</v>
      </c>
      <c r="I51" s="80">
        <v>0</v>
      </c>
      <c r="J51" s="80">
        <v>0</v>
      </c>
      <c r="K51" s="80">
        <v>0</v>
      </c>
      <c r="L51" s="80">
        <v>0</v>
      </c>
      <c r="M51" s="80">
        <v>8.1999999999999993</v>
      </c>
      <c r="N51" s="80">
        <v>0</v>
      </c>
      <c r="O51" s="80">
        <v>0</v>
      </c>
      <c r="P51" s="80">
        <v>0</v>
      </c>
      <c r="Q51" s="81">
        <f t="shared" si="2"/>
        <v>8.1999999999999993</v>
      </c>
      <c r="R51" s="81">
        <f t="shared" si="1"/>
        <v>8.199999999999999E-3</v>
      </c>
    </row>
    <row r="52" spans="1:18" ht="20.399999999999999" x14ac:dyDescent="0.3">
      <c r="A52" s="87" t="s">
        <v>410</v>
      </c>
      <c r="B52" s="82" t="s">
        <v>17</v>
      </c>
      <c r="C52" s="80">
        <v>0</v>
      </c>
      <c r="D52" s="80">
        <v>0</v>
      </c>
      <c r="E52" s="80">
        <v>0</v>
      </c>
      <c r="F52" s="82"/>
      <c r="G52" s="80">
        <v>0</v>
      </c>
      <c r="H52" s="80">
        <v>0</v>
      </c>
      <c r="I52" s="80">
        <v>0</v>
      </c>
      <c r="J52" s="80">
        <v>0</v>
      </c>
      <c r="K52" s="80">
        <v>1</v>
      </c>
      <c r="L52" s="80">
        <v>0</v>
      </c>
      <c r="M52" s="80">
        <v>0</v>
      </c>
      <c r="N52" s="80">
        <v>0</v>
      </c>
      <c r="O52" s="80">
        <v>0</v>
      </c>
      <c r="P52" s="80">
        <v>0</v>
      </c>
      <c r="Q52" s="81">
        <f t="shared" si="2"/>
        <v>1</v>
      </c>
      <c r="R52" s="88">
        <f t="shared" si="1"/>
        <v>1E-3</v>
      </c>
    </row>
    <row r="53" spans="1:18" ht="20.399999999999999" x14ac:dyDescent="0.3">
      <c r="A53" s="87" t="s">
        <v>411</v>
      </c>
      <c r="B53" s="82" t="s">
        <v>5</v>
      </c>
      <c r="C53" s="80">
        <v>0</v>
      </c>
      <c r="D53" s="80">
        <v>0</v>
      </c>
      <c r="E53" s="80">
        <v>0</v>
      </c>
      <c r="F53" s="82"/>
      <c r="G53" s="80">
        <v>0</v>
      </c>
      <c r="H53" s="80">
        <v>0</v>
      </c>
      <c r="I53" s="80">
        <v>0</v>
      </c>
      <c r="J53" s="80">
        <v>0</v>
      </c>
      <c r="K53" s="80">
        <v>0</v>
      </c>
      <c r="L53" s="80">
        <v>0</v>
      </c>
      <c r="M53" s="80">
        <v>0</v>
      </c>
      <c r="N53" s="80">
        <v>0</v>
      </c>
      <c r="O53" s="80">
        <v>0</v>
      </c>
      <c r="P53" s="80">
        <v>0</v>
      </c>
      <c r="Q53" s="81">
        <f t="shared" si="2"/>
        <v>0</v>
      </c>
      <c r="R53" s="88">
        <f t="shared" si="1"/>
        <v>0</v>
      </c>
    </row>
    <row r="54" spans="1:18" ht="20.399999999999999" x14ac:dyDescent="0.3">
      <c r="A54" s="87" t="s">
        <v>335</v>
      </c>
      <c r="B54" s="82" t="s">
        <v>6</v>
      </c>
      <c r="C54" s="80">
        <v>0</v>
      </c>
      <c r="D54" s="80">
        <v>0</v>
      </c>
      <c r="E54" s="80">
        <v>0</v>
      </c>
      <c r="F54" s="82"/>
      <c r="G54" s="80">
        <v>0</v>
      </c>
      <c r="H54" s="80">
        <v>0</v>
      </c>
      <c r="I54" s="80">
        <v>0</v>
      </c>
      <c r="J54" s="80">
        <v>0</v>
      </c>
      <c r="K54" s="80">
        <v>0</v>
      </c>
      <c r="L54" s="80">
        <v>0</v>
      </c>
      <c r="M54" s="80">
        <v>0</v>
      </c>
      <c r="N54" s="80">
        <v>0</v>
      </c>
      <c r="O54" s="80">
        <v>0</v>
      </c>
      <c r="P54" s="80">
        <v>0</v>
      </c>
      <c r="Q54" s="81">
        <f t="shared" si="2"/>
        <v>0</v>
      </c>
      <c r="R54" s="88">
        <f t="shared" si="1"/>
        <v>0</v>
      </c>
    </row>
    <row r="55" spans="1:18" ht="20.399999999999999" x14ac:dyDescent="0.3">
      <c r="A55" s="87" t="s">
        <v>412</v>
      </c>
      <c r="B55" s="82" t="s">
        <v>7</v>
      </c>
      <c r="C55" s="80">
        <v>0</v>
      </c>
      <c r="D55" s="80">
        <v>0</v>
      </c>
      <c r="E55" s="80">
        <v>0</v>
      </c>
      <c r="F55" s="82"/>
      <c r="G55" s="80">
        <v>0</v>
      </c>
      <c r="H55" s="80">
        <v>0</v>
      </c>
      <c r="I55" s="80">
        <v>0</v>
      </c>
      <c r="J55" s="80">
        <v>0</v>
      </c>
      <c r="K55" s="80">
        <v>0</v>
      </c>
      <c r="L55" s="80">
        <v>0</v>
      </c>
      <c r="M55" s="80">
        <v>0</v>
      </c>
      <c r="N55" s="80">
        <v>0</v>
      </c>
      <c r="O55" s="80">
        <v>0</v>
      </c>
      <c r="P55" s="80">
        <v>0</v>
      </c>
      <c r="Q55" s="81">
        <f t="shared" si="2"/>
        <v>0</v>
      </c>
      <c r="R55" s="88">
        <f t="shared" si="1"/>
        <v>0</v>
      </c>
    </row>
    <row r="56" spans="1:18" ht="20.399999999999999" x14ac:dyDescent="0.3">
      <c r="B56" s="82" t="s">
        <v>8</v>
      </c>
      <c r="C56" s="80">
        <v>0</v>
      </c>
      <c r="D56" s="80">
        <v>0</v>
      </c>
      <c r="E56" s="80">
        <v>0</v>
      </c>
      <c r="F56" s="82"/>
      <c r="G56" s="80">
        <v>0</v>
      </c>
      <c r="H56" s="80">
        <v>0</v>
      </c>
      <c r="I56" s="80">
        <v>0</v>
      </c>
      <c r="J56" s="80">
        <v>0</v>
      </c>
      <c r="K56" s="80">
        <v>0</v>
      </c>
      <c r="L56" s="80">
        <v>0</v>
      </c>
      <c r="M56" s="80">
        <v>0</v>
      </c>
      <c r="N56" s="80">
        <v>0</v>
      </c>
      <c r="O56" s="80">
        <v>0</v>
      </c>
      <c r="P56" s="80">
        <v>0</v>
      </c>
      <c r="Q56" s="81">
        <f t="shared" si="2"/>
        <v>0</v>
      </c>
      <c r="R56" s="88">
        <f t="shared" si="1"/>
        <v>0</v>
      </c>
    </row>
    <row r="57" spans="1:18" ht="20.399999999999999" x14ac:dyDescent="0.3">
      <c r="A57" s="87" t="s">
        <v>413</v>
      </c>
      <c r="B57" s="82" t="s">
        <v>9</v>
      </c>
      <c r="C57" s="80">
        <v>0</v>
      </c>
      <c r="D57" s="80">
        <v>0</v>
      </c>
      <c r="E57" s="80">
        <v>0</v>
      </c>
      <c r="F57" s="82"/>
      <c r="G57" s="80">
        <v>0</v>
      </c>
      <c r="H57" s="80">
        <v>0</v>
      </c>
      <c r="I57" s="80">
        <v>0</v>
      </c>
      <c r="J57" s="80">
        <v>0</v>
      </c>
      <c r="K57" s="80">
        <v>0</v>
      </c>
      <c r="L57" s="80">
        <v>0</v>
      </c>
      <c r="M57" s="80">
        <v>0</v>
      </c>
      <c r="N57" s="80">
        <v>0</v>
      </c>
      <c r="O57" s="80">
        <v>0</v>
      </c>
      <c r="P57" s="80">
        <v>0</v>
      </c>
      <c r="Q57" s="81">
        <f t="shared" si="2"/>
        <v>0</v>
      </c>
      <c r="R57" s="88">
        <f t="shared" si="1"/>
        <v>0</v>
      </c>
    </row>
    <row r="58" spans="1:18" x14ac:dyDescent="0.3">
      <c r="A58" s="87" t="s">
        <v>414</v>
      </c>
      <c r="B58" s="82" t="s">
        <v>10</v>
      </c>
      <c r="C58" s="80">
        <v>0</v>
      </c>
      <c r="D58" s="80">
        <v>0</v>
      </c>
      <c r="E58" s="80">
        <v>0</v>
      </c>
      <c r="F58" s="82"/>
      <c r="G58" s="80">
        <v>0</v>
      </c>
      <c r="H58" s="80">
        <v>0</v>
      </c>
      <c r="I58" s="80">
        <v>0</v>
      </c>
      <c r="J58" s="80">
        <v>0</v>
      </c>
      <c r="K58" s="80">
        <v>0</v>
      </c>
      <c r="L58" s="80">
        <v>0</v>
      </c>
      <c r="M58" s="80">
        <v>0</v>
      </c>
      <c r="N58" s="80">
        <v>0</v>
      </c>
      <c r="O58" s="80">
        <v>0</v>
      </c>
      <c r="P58" s="80">
        <v>0</v>
      </c>
      <c r="Q58" s="81">
        <f t="shared" si="2"/>
        <v>0</v>
      </c>
      <c r="R58" s="88">
        <f t="shared" si="1"/>
        <v>0</v>
      </c>
    </row>
    <row r="59" spans="1:18" ht="20.399999999999999" x14ac:dyDescent="0.3">
      <c r="A59" s="87" t="s">
        <v>355</v>
      </c>
      <c r="B59" s="82" t="s">
        <v>13</v>
      </c>
      <c r="C59" s="80">
        <v>0</v>
      </c>
      <c r="D59" s="80">
        <v>0</v>
      </c>
      <c r="E59" s="80">
        <v>0</v>
      </c>
      <c r="F59" s="82"/>
      <c r="G59" s="80">
        <v>0</v>
      </c>
      <c r="H59" s="80">
        <v>0</v>
      </c>
      <c r="I59" s="80">
        <v>0</v>
      </c>
      <c r="J59" s="80">
        <v>0</v>
      </c>
      <c r="K59" s="80">
        <v>0</v>
      </c>
      <c r="L59" s="80">
        <v>0</v>
      </c>
      <c r="M59" s="80">
        <v>0</v>
      </c>
      <c r="N59" s="80">
        <v>0</v>
      </c>
      <c r="O59" s="80">
        <v>0</v>
      </c>
      <c r="P59" s="80">
        <v>0</v>
      </c>
      <c r="Q59" s="81">
        <f t="shared" si="2"/>
        <v>0</v>
      </c>
      <c r="R59" s="88">
        <f t="shared" si="1"/>
        <v>0</v>
      </c>
    </row>
    <row r="60" spans="1:18" ht="30.6" x14ac:dyDescent="0.3">
      <c r="A60" s="87" t="s">
        <v>353</v>
      </c>
      <c r="B60" s="82" t="s">
        <v>14</v>
      </c>
      <c r="C60" s="80">
        <v>0</v>
      </c>
      <c r="D60" s="80">
        <v>0</v>
      </c>
      <c r="E60" s="80">
        <v>0</v>
      </c>
      <c r="F60" s="82"/>
      <c r="G60" s="80">
        <v>0</v>
      </c>
      <c r="H60" s="80">
        <v>0</v>
      </c>
      <c r="I60" s="80">
        <v>0</v>
      </c>
      <c r="J60" s="80">
        <v>0</v>
      </c>
      <c r="K60" s="80">
        <v>0</v>
      </c>
      <c r="L60" s="80">
        <v>0</v>
      </c>
      <c r="M60" s="80">
        <v>0</v>
      </c>
      <c r="N60" s="80">
        <v>0</v>
      </c>
      <c r="O60" s="80">
        <v>0</v>
      </c>
      <c r="P60" s="80">
        <v>0</v>
      </c>
      <c r="Q60" s="81">
        <f t="shared" si="2"/>
        <v>0</v>
      </c>
      <c r="R60" s="88">
        <f t="shared" si="1"/>
        <v>0</v>
      </c>
    </row>
    <row r="61" spans="1:18" x14ac:dyDescent="0.3">
      <c r="A61" s="87" t="s">
        <v>415</v>
      </c>
      <c r="B61" s="82" t="s">
        <v>22</v>
      </c>
      <c r="C61" s="80">
        <v>0</v>
      </c>
      <c r="D61" s="80">
        <v>0</v>
      </c>
      <c r="E61" s="80">
        <v>0</v>
      </c>
      <c r="F61" s="82"/>
      <c r="G61" s="80">
        <v>0</v>
      </c>
      <c r="H61" s="80">
        <v>0</v>
      </c>
      <c r="I61" s="80">
        <v>0</v>
      </c>
      <c r="J61" s="80">
        <v>0</v>
      </c>
      <c r="K61" s="80">
        <v>0</v>
      </c>
      <c r="L61" s="80">
        <v>0</v>
      </c>
      <c r="M61" s="80">
        <v>0</v>
      </c>
      <c r="N61" s="80">
        <v>0</v>
      </c>
      <c r="O61" s="80">
        <v>0</v>
      </c>
      <c r="P61" s="80">
        <v>0</v>
      </c>
      <c r="Q61" s="81">
        <f t="shared" si="2"/>
        <v>0</v>
      </c>
      <c r="R61" s="88">
        <f t="shared" si="1"/>
        <v>0</v>
      </c>
    </row>
    <row r="62" spans="1:18" ht="30.6" x14ac:dyDescent="0.3">
      <c r="A62" s="87" t="s">
        <v>389</v>
      </c>
      <c r="B62" s="82" t="s">
        <v>23</v>
      </c>
      <c r="C62" s="80">
        <v>0</v>
      </c>
      <c r="D62" s="80">
        <v>11776</v>
      </c>
      <c r="E62" s="80">
        <v>0</v>
      </c>
      <c r="F62" s="82"/>
      <c r="G62" s="80">
        <v>0</v>
      </c>
      <c r="H62" s="80">
        <v>0</v>
      </c>
      <c r="I62" s="80">
        <v>0</v>
      </c>
      <c r="J62" s="80">
        <v>0</v>
      </c>
      <c r="K62" s="80">
        <v>0</v>
      </c>
      <c r="L62" s="80">
        <v>0</v>
      </c>
      <c r="M62" s="80">
        <v>0</v>
      </c>
      <c r="N62" s="80">
        <v>0</v>
      </c>
      <c r="O62" s="80">
        <v>0</v>
      </c>
      <c r="P62" s="80">
        <v>0</v>
      </c>
      <c r="Q62" s="81">
        <f t="shared" si="2"/>
        <v>0</v>
      </c>
      <c r="R62" s="81">
        <f t="shared" si="1"/>
        <v>0</v>
      </c>
    </row>
    <row r="63" spans="1:18" ht="20.399999999999999" x14ac:dyDescent="0.3">
      <c r="A63" s="87" t="s">
        <v>416</v>
      </c>
      <c r="B63" s="82" t="s">
        <v>28</v>
      </c>
      <c r="C63" s="80">
        <v>0</v>
      </c>
      <c r="D63" s="80">
        <v>0</v>
      </c>
      <c r="E63" s="80">
        <v>0</v>
      </c>
      <c r="F63" s="80">
        <v>2</v>
      </c>
      <c r="G63" s="80">
        <v>0</v>
      </c>
      <c r="H63" s="80">
        <v>0</v>
      </c>
      <c r="I63" s="80">
        <v>0</v>
      </c>
      <c r="J63" s="80">
        <v>0</v>
      </c>
      <c r="K63" s="80">
        <v>0</v>
      </c>
      <c r="L63" s="80">
        <v>0</v>
      </c>
      <c r="M63" s="80">
        <v>0</v>
      </c>
      <c r="N63" s="80">
        <v>0</v>
      </c>
      <c r="O63" s="80">
        <v>0</v>
      </c>
      <c r="P63" s="80">
        <v>0</v>
      </c>
      <c r="Q63" s="81">
        <f t="shared" si="2"/>
        <v>0</v>
      </c>
      <c r="R63" s="88">
        <f t="shared" si="1"/>
        <v>0</v>
      </c>
    </row>
    <row r="64" spans="1:18" ht="20.399999999999999" x14ac:dyDescent="0.3">
      <c r="A64" s="87" t="s">
        <v>386</v>
      </c>
      <c r="B64" s="82" t="s">
        <v>31</v>
      </c>
      <c r="C64" s="80">
        <v>0</v>
      </c>
      <c r="D64" s="80">
        <v>0</v>
      </c>
      <c r="E64" s="80">
        <v>0</v>
      </c>
      <c r="F64" s="82"/>
      <c r="G64" s="80">
        <v>0</v>
      </c>
      <c r="H64" s="80">
        <v>0</v>
      </c>
      <c r="I64" s="80">
        <v>0</v>
      </c>
      <c r="J64" s="80">
        <v>0</v>
      </c>
      <c r="K64" s="80">
        <v>0</v>
      </c>
      <c r="L64" s="80">
        <v>0</v>
      </c>
      <c r="M64" s="80">
        <v>0</v>
      </c>
      <c r="N64" s="80">
        <v>0</v>
      </c>
      <c r="O64" s="80">
        <v>0</v>
      </c>
      <c r="P64" s="80">
        <v>0</v>
      </c>
      <c r="Q64" s="81">
        <f t="shared" si="2"/>
        <v>0</v>
      </c>
      <c r="R64" s="88">
        <f t="shared" si="1"/>
        <v>0</v>
      </c>
    </row>
    <row r="65" spans="1:18" ht="61.2" x14ac:dyDescent="0.3">
      <c r="B65" s="82" t="s">
        <v>32</v>
      </c>
      <c r="C65" s="80">
        <v>0</v>
      </c>
      <c r="D65" s="80">
        <v>0</v>
      </c>
      <c r="E65" s="80">
        <v>0</v>
      </c>
      <c r="F65" s="82"/>
      <c r="G65" s="80">
        <v>0</v>
      </c>
      <c r="H65" s="80">
        <v>0</v>
      </c>
      <c r="I65" s="80">
        <v>0</v>
      </c>
      <c r="J65" s="80">
        <v>0</v>
      </c>
      <c r="K65" s="80">
        <v>0</v>
      </c>
      <c r="L65" s="80">
        <v>0</v>
      </c>
      <c r="M65" s="80">
        <v>0</v>
      </c>
      <c r="N65" s="80">
        <v>0</v>
      </c>
      <c r="O65" s="80">
        <v>0</v>
      </c>
      <c r="P65" s="80">
        <v>0</v>
      </c>
      <c r="Q65" s="81">
        <f t="shared" si="2"/>
        <v>0</v>
      </c>
      <c r="R65" s="88">
        <f t="shared" si="1"/>
        <v>0</v>
      </c>
    </row>
    <row r="66" spans="1:18" ht="20.399999999999999" x14ac:dyDescent="0.3">
      <c r="A66" s="87" t="s">
        <v>384</v>
      </c>
      <c r="B66" s="82" t="s">
        <v>33</v>
      </c>
      <c r="C66" s="80">
        <v>0</v>
      </c>
      <c r="D66" s="80">
        <v>0</v>
      </c>
      <c r="E66" s="80">
        <v>0</v>
      </c>
      <c r="F66" s="82"/>
      <c r="G66" s="80">
        <v>0</v>
      </c>
      <c r="H66" s="80">
        <v>0</v>
      </c>
      <c r="I66" s="80">
        <v>0</v>
      </c>
      <c r="J66" s="80">
        <v>0</v>
      </c>
      <c r="K66" s="80">
        <v>0</v>
      </c>
      <c r="L66" s="80">
        <v>0</v>
      </c>
      <c r="M66" s="80">
        <v>0</v>
      </c>
      <c r="N66" s="80">
        <v>0</v>
      </c>
      <c r="O66" s="80">
        <v>0</v>
      </c>
      <c r="P66" s="80">
        <v>0</v>
      </c>
      <c r="Q66" s="81">
        <f t="shared" si="2"/>
        <v>0</v>
      </c>
      <c r="R66" s="88">
        <f t="shared" si="1"/>
        <v>0</v>
      </c>
    </row>
    <row r="67" spans="1:18" ht="20.399999999999999" x14ac:dyDescent="0.3">
      <c r="A67" s="87" t="s">
        <v>417</v>
      </c>
      <c r="B67" s="82" t="s">
        <v>35</v>
      </c>
      <c r="C67" s="80">
        <v>0</v>
      </c>
      <c r="D67" s="80">
        <v>0</v>
      </c>
      <c r="E67" s="80">
        <v>0</v>
      </c>
      <c r="F67" s="82"/>
      <c r="G67" s="80">
        <v>0</v>
      </c>
      <c r="H67" s="80">
        <v>0</v>
      </c>
      <c r="I67" s="80">
        <v>0</v>
      </c>
      <c r="J67" s="80">
        <v>0</v>
      </c>
      <c r="K67" s="80">
        <v>0</v>
      </c>
      <c r="L67" s="80">
        <v>0</v>
      </c>
      <c r="M67" s="80">
        <v>0</v>
      </c>
      <c r="N67" s="80">
        <v>0</v>
      </c>
      <c r="O67" s="80">
        <v>0</v>
      </c>
      <c r="P67" s="80">
        <v>0</v>
      </c>
      <c r="Q67" s="81">
        <f t="shared" si="2"/>
        <v>0</v>
      </c>
      <c r="R67" s="88">
        <f t="shared" si="1"/>
        <v>0</v>
      </c>
    </row>
    <row r="68" spans="1:18" ht="20.399999999999999" x14ac:dyDescent="0.3">
      <c r="A68" s="87" t="s">
        <v>418</v>
      </c>
      <c r="B68" s="82" t="s">
        <v>37</v>
      </c>
      <c r="C68" s="80">
        <v>0</v>
      </c>
      <c r="D68" s="80">
        <v>0</v>
      </c>
      <c r="E68" s="80">
        <v>0</v>
      </c>
      <c r="F68" s="82"/>
      <c r="G68" s="80">
        <v>0</v>
      </c>
      <c r="H68" s="80">
        <v>0</v>
      </c>
      <c r="I68" s="80">
        <v>0</v>
      </c>
      <c r="J68" s="80">
        <v>0</v>
      </c>
      <c r="K68" s="80">
        <v>0</v>
      </c>
      <c r="L68" s="80">
        <v>0</v>
      </c>
      <c r="M68" s="80">
        <v>0</v>
      </c>
      <c r="N68" s="80">
        <v>0</v>
      </c>
      <c r="O68" s="80">
        <v>0</v>
      </c>
      <c r="P68" s="80">
        <v>0</v>
      </c>
      <c r="Q68" s="81">
        <f t="shared" si="2"/>
        <v>0</v>
      </c>
      <c r="R68" s="88">
        <f t="shared" si="1"/>
        <v>0</v>
      </c>
    </row>
    <row r="69" spans="1:18" ht="40.799999999999997" x14ac:dyDescent="0.3">
      <c r="A69" s="87" t="s">
        <v>419</v>
      </c>
      <c r="B69" s="82" t="s">
        <v>38</v>
      </c>
      <c r="C69" s="80">
        <v>0</v>
      </c>
      <c r="D69" s="80">
        <v>0</v>
      </c>
      <c r="E69" s="80">
        <v>0</v>
      </c>
      <c r="F69" s="82"/>
      <c r="G69" s="80">
        <v>0</v>
      </c>
      <c r="H69" s="80">
        <v>0</v>
      </c>
      <c r="I69" s="80">
        <v>0</v>
      </c>
      <c r="J69" s="80">
        <v>0</v>
      </c>
      <c r="K69" s="80">
        <v>0</v>
      </c>
      <c r="L69" s="80">
        <v>0</v>
      </c>
      <c r="M69" s="80">
        <v>0</v>
      </c>
      <c r="N69" s="80">
        <v>0</v>
      </c>
      <c r="O69" s="80">
        <v>0</v>
      </c>
      <c r="P69" s="80">
        <v>0</v>
      </c>
      <c r="Q69" s="81">
        <f t="shared" si="2"/>
        <v>0</v>
      </c>
      <c r="R69" s="88">
        <f t="shared" si="1"/>
        <v>0</v>
      </c>
    </row>
    <row r="70" spans="1:18" ht="20.399999999999999" x14ac:dyDescent="0.3">
      <c r="A70" s="87" t="s">
        <v>420</v>
      </c>
      <c r="B70" s="82" t="s">
        <v>40</v>
      </c>
      <c r="C70" s="80">
        <v>0</v>
      </c>
      <c r="D70" s="80">
        <v>0</v>
      </c>
      <c r="E70" s="80">
        <v>0</v>
      </c>
      <c r="F70" s="82"/>
      <c r="G70" s="80">
        <v>0</v>
      </c>
      <c r="H70" s="80">
        <v>0</v>
      </c>
      <c r="I70" s="80">
        <v>0</v>
      </c>
      <c r="J70" s="80">
        <v>0</v>
      </c>
      <c r="K70" s="80">
        <v>0</v>
      </c>
      <c r="L70" s="80">
        <v>0</v>
      </c>
      <c r="M70" s="80">
        <v>0</v>
      </c>
      <c r="N70" s="80">
        <v>0</v>
      </c>
      <c r="O70" s="80">
        <v>0</v>
      </c>
      <c r="P70" s="80">
        <v>0</v>
      </c>
      <c r="Q70" s="81">
        <f t="shared" si="2"/>
        <v>0</v>
      </c>
      <c r="R70" s="88">
        <f t="shared" si="1"/>
        <v>0</v>
      </c>
    </row>
    <row r="71" spans="1:18" ht="20.399999999999999" x14ac:dyDescent="0.3">
      <c r="A71" s="87" t="s">
        <v>421</v>
      </c>
      <c r="B71" s="82" t="s">
        <v>42</v>
      </c>
      <c r="C71" s="80">
        <v>0</v>
      </c>
      <c r="D71" s="80">
        <v>0</v>
      </c>
      <c r="E71" s="80">
        <v>0</v>
      </c>
      <c r="F71" s="82"/>
      <c r="G71" s="80">
        <v>0</v>
      </c>
      <c r="H71" s="80">
        <v>0</v>
      </c>
      <c r="I71" s="80">
        <v>0</v>
      </c>
      <c r="J71" s="80">
        <v>0</v>
      </c>
      <c r="K71" s="80">
        <v>0</v>
      </c>
      <c r="L71" s="80">
        <v>0</v>
      </c>
      <c r="M71" s="80">
        <v>0</v>
      </c>
      <c r="N71" s="80">
        <v>0</v>
      </c>
      <c r="O71" s="80">
        <v>0</v>
      </c>
      <c r="P71" s="80">
        <v>0</v>
      </c>
      <c r="Q71" s="81">
        <f t="shared" si="2"/>
        <v>0</v>
      </c>
      <c r="R71" s="88">
        <f t="shared" si="1"/>
        <v>0</v>
      </c>
    </row>
    <row r="72" spans="1:18" ht="20.399999999999999" x14ac:dyDescent="0.3">
      <c r="A72" s="87" t="s">
        <v>422</v>
      </c>
      <c r="B72" s="82" t="s">
        <v>46</v>
      </c>
      <c r="C72" s="80">
        <v>0</v>
      </c>
      <c r="D72" s="80">
        <v>0</v>
      </c>
      <c r="E72" s="80">
        <v>0</v>
      </c>
      <c r="F72" s="82"/>
      <c r="G72" s="80">
        <v>0</v>
      </c>
      <c r="H72" s="80">
        <v>0</v>
      </c>
      <c r="I72" s="80">
        <v>0</v>
      </c>
      <c r="J72" s="80">
        <v>0</v>
      </c>
      <c r="K72" s="80">
        <v>0</v>
      </c>
      <c r="L72" s="80">
        <v>0</v>
      </c>
      <c r="M72" s="80">
        <v>0</v>
      </c>
      <c r="N72" s="80">
        <v>0</v>
      </c>
      <c r="O72" s="80">
        <v>0</v>
      </c>
      <c r="P72" s="80">
        <v>0</v>
      </c>
      <c r="Q72" s="81">
        <f t="shared" ref="Q72:Q103" si="3">SUM(G72:P72)</f>
        <v>0</v>
      </c>
      <c r="R72" s="88">
        <f t="shared" ref="R72:R118" si="4">Q72/1000</f>
        <v>0</v>
      </c>
    </row>
    <row r="73" spans="1:18" ht="20.399999999999999" x14ac:dyDescent="0.3">
      <c r="A73" s="87" t="s">
        <v>423</v>
      </c>
      <c r="B73" s="82" t="s">
        <v>52</v>
      </c>
      <c r="C73" s="80">
        <v>0</v>
      </c>
      <c r="D73" s="80">
        <v>0</v>
      </c>
      <c r="E73" s="80">
        <v>0</v>
      </c>
      <c r="F73" s="82"/>
      <c r="G73" s="80">
        <v>0</v>
      </c>
      <c r="H73" s="80">
        <v>0</v>
      </c>
      <c r="I73" s="80">
        <v>0</v>
      </c>
      <c r="J73" s="80">
        <v>0</v>
      </c>
      <c r="K73" s="80">
        <v>0</v>
      </c>
      <c r="L73" s="80">
        <v>0</v>
      </c>
      <c r="M73" s="80">
        <v>0</v>
      </c>
      <c r="N73" s="80">
        <v>0</v>
      </c>
      <c r="O73" s="80">
        <v>0</v>
      </c>
      <c r="P73" s="80">
        <v>0</v>
      </c>
      <c r="Q73" s="81">
        <f t="shared" si="3"/>
        <v>0</v>
      </c>
      <c r="R73" s="81">
        <f t="shared" si="4"/>
        <v>0</v>
      </c>
    </row>
    <row r="74" spans="1:18" ht="71.400000000000006" x14ac:dyDescent="0.3">
      <c r="B74" s="82" t="s">
        <v>54</v>
      </c>
      <c r="C74" s="80">
        <v>0</v>
      </c>
      <c r="D74" s="80">
        <v>0</v>
      </c>
      <c r="E74" s="80">
        <v>0</v>
      </c>
      <c r="F74" s="82"/>
      <c r="G74" s="80">
        <v>0</v>
      </c>
      <c r="H74" s="80">
        <v>0</v>
      </c>
      <c r="I74" s="80">
        <v>0</v>
      </c>
      <c r="J74" s="80">
        <v>0</v>
      </c>
      <c r="K74" s="80">
        <v>0</v>
      </c>
      <c r="L74" s="80">
        <v>0</v>
      </c>
      <c r="M74" s="80">
        <v>0</v>
      </c>
      <c r="N74" s="80">
        <v>0</v>
      </c>
      <c r="O74" s="80">
        <v>0</v>
      </c>
      <c r="P74" s="80">
        <v>0</v>
      </c>
      <c r="Q74" s="81">
        <f t="shared" si="3"/>
        <v>0</v>
      </c>
      <c r="R74" s="88">
        <f t="shared" si="4"/>
        <v>0</v>
      </c>
    </row>
    <row r="75" spans="1:18" ht="20.399999999999999" x14ac:dyDescent="0.3">
      <c r="A75" s="87" t="s">
        <v>424</v>
      </c>
      <c r="B75" s="82" t="s">
        <v>55</v>
      </c>
      <c r="C75" s="80">
        <v>0</v>
      </c>
      <c r="D75" s="80">
        <v>0</v>
      </c>
      <c r="E75" s="80">
        <v>0</v>
      </c>
      <c r="F75" s="82"/>
      <c r="G75" s="80">
        <v>0</v>
      </c>
      <c r="H75" s="80">
        <v>0</v>
      </c>
      <c r="I75" s="80">
        <v>0</v>
      </c>
      <c r="J75" s="80">
        <v>0</v>
      </c>
      <c r="K75" s="80">
        <v>0</v>
      </c>
      <c r="L75" s="80">
        <v>0</v>
      </c>
      <c r="M75" s="80">
        <v>0</v>
      </c>
      <c r="N75" s="80">
        <v>0</v>
      </c>
      <c r="O75" s="80">
        <v>0</v>
      </c>
      <c r="P75" s="80">
        <v>0</v>
      </c>
      <c r="Q75" s="81">
        <f t="shared" si="3"/>
        <v>0</v>
      </c>
      <c r="R75" s="88">
        <f t="shared" si="4"/>
        <v>0</v>
      </c>
    </row>
    <row r="76" spans="1:18" ht="30.6" x14ac:dyDescent="0.3">
      <c r="A76" s="87" t="s">
        <v>404</v>
      </c>
      <c r="B76" s="82" t="s">
        <v>59</v>
      </c>
      <c r="C76" s="80">
        <v>0</v>
      </c>
      <c r="D76" s="80">
        <v>0</v>
      </c>
      <c r="E76" s="80">
        <v>0</v>
      </c>
      <c r="F76" s="82"/>
      <c r="G76" s="80">
        <v>0</v>
      </c>
      <c r="H76" s="80">
        <v>0</v>
      </c>
      <c r="I76" s="80">
        <v>0</v>
      </c>
      <c r="J76" s="80">
        <v>0</v>
      </c>
      <c r="K76" s="80">
        <v>0</v>
      </c>
      <c r="L76" s="80">
        <v>0</v>
      </c>
      <c r="M76" s="80">
        <v>0</v>
      </c>
      <c r="N76" s="80">
        <v>0</v>
      </c>
      <c r="O76" s="80">
        <v>0</v>
      </c>
      <c r="P76" s="80">
        <v>0</v>
      </c>
      <c r="Q76" s="81">
        <f t="shared" si="3"/>
        <v>0</v>
      </c>
      <c r="R76" s="88">
        <f t="shared" si="4"/>
        <v>0</v>
      </c>
    </row>
    <row r="77" spans="1:18" ht="40.799999999999997" x14ac:dyDescent="0.3">
      <c r="A77" s="87" t="s">
        <v>454</v>
      </c>
      <c r="B77" s="82" t="s">
        <v>61</v>
      </c>
      <c r="C77" s="80">
        <v>0</v>
      </c>
      <c r="D77" s="80">
        <v>0</v>
      </c>
      <c r="E77" s="80">
        <v>0</v>
      </c>
      <c r="F77" s="82"/>
      <c r="G77" s="80">
        <v>0</v>
      </c>
      <c r="H77" s="80">
        <v>0</v>
      </c>
      <c r="I77" s="80">
        <v>0</v>
      </c>
      <c r="J77" s="80">
        <v>0</v>
      </c>
      <c r="K77" s="80">
        <v>0</v>
      </c>
      <c r="L77" s="80">
        <v>0</v>
      </c>
      <c r="M77" s="80">
        <v>0</v>
      </c>
      <c r="N77" s="80">
        <v>0</v>
      </c>
      <c r="O77" s="80">
        <v>0</v>
      </c>
      <c r="P77" s="80">
        <v>0</v>
      </c>
      <c r="Q77" s="81">
        <f t="shared" si="3"/>
        <v>0</v>
      </c>
      <c r="R77" s="88">
        <f t="shared" si="4"/>
        <v>0</v>
      </c>
    </row>
    <row r="78" spans="1:18" ht="30.6" x14ac:dyDescent="0.3">
      <c r="B78" s="82" t="s">
        <v>2</v>
      </c>
      <c r="C78" s="80">
        <v>0</v>
      </c>
      <c r="D78" s="80">
        <v>0</v>
      </c>
      <c r="E78" s="80">
        <v>0</v>
      </c>
      <c r="F78" s="82"/>
      <c r="G78" s="80">
        <v>0</v>
      </c>
      <c r="H78" s="80">
        <v>0</v>
      </c>
      <c r="I78" s="80">
        <v>0</v>
      </c>
      <c r="J78" s="80">
        <v>0</v>
      </c>
      <c r="K78" s="80">
        <v>0</v>
      </c>
      <c r="L78" s="80">
        <v>0</v>
      </c>
      <c r="M78" s="80">
        <v>0</v>
      </c>
      <c r="N78" s="80">
        <v>0</v>
      </c>
      <c r="O78" s="80">
        <v>0</v>
      </c>
      <c r="P78" s="80">
        <v>0</v>
      </c>
      <c r="Q78" s="81">
        <f t="shared" si="3"/>
        <v>0</v>
      </c>
      <c r="R78" s="88">
        <f t="shared" si="4"/>
        <v>0</v>
      </c>
    </row>
    <row r="79" spans="1:18" ht="20.399999999999999" x14ac:dyDescent="0.3">
      <c r="B79" s="82" t="s">
        <v>63</v>
      </c>
      <c r="C79" s="80">
        <v>0</v>
      </c>
      <c r="D79" s="80">
        <v>0</v>
      </c>
      <c r="E79" s="80">
        <v>0</v>
      </c>
      <c r="F79" s="82"/>
      <c r="G79" s="80">
        <v>0</v>
      </c>
      <c r="H79" s="80">
        <v>0</v>
      </c>
      <c r="I79" s="80">
        <v>0</v>
      </c>
      <c r="J79" s="80">
        <v>0</v>
      </c>
      <c r="K79" s="80">
        <v>0</v>
      </c>
      <c r="L79" s="80">
        <v>0</v>
      </c>
      <c r="M79" s="80">
        <v>0</v>
      </c>
      <c r="N79" s="80">
        <v>0</v>
      </c>
      <c r="O79" s="80">
        <v>0</v>
      </c>
      <c r="P79" s="80">
        <v>0</v>
      </c>
      <c r="Q79" s="81">
        <f t="shared" si="3"/>
        <v>0</v>
      </c>
      <c r="R79" s="88">
        <f t="shared" si="4"/>
        <v>0</v>
      </c>
    </row>
    <row r="80" spans="1:18" ht="30.6" x14ac:dyDescent="0.3">
      <c r="A80" s="87" t="s">
        <v>425</v>
      </c>
      <c r="B80" s="82" t="s">
        <v>66</v>
      </c>
      <c r="C80" s="80">
        <v>0</v>
      </c>
      <c r="D80" s="80">
        <v>0</v>
      </c>
      <c r="E80" s="80">
        <v>0</v>
      </c>
      <c r="F80" s="82"/>
      <c r="G80" s="80">
        <v>0</v>
      </c>
      <c r="H80" s="80">
        <v>0</v>
      </c>
      <c r="I80" s="80">
        <v>0</v>
      </c>
      <c r="J80" s="80">
        <v>0</v>
      </c>
      <c r="K80" s="80">
        <v>0</v>
      </c>
      <c r="L80" s="80">
        <v>0</v>
      </c>
      <c r="M80" s="80">
        <v>0</v>
      </c>
      <c r="N80" s="80">
        <v>0</v>
      </c>
      <c r="O80" s="80">
        <v>0</v>
      </c>
      <c r="P80" s="80">
        <v>0</v>
      </c>
      <c r="Q80" s="81">
        <f t="shared" si="3"/>
        <v>0</v>
      </c>
      <c r="R80" s="88">
        <f t="shared" si="4"/>
        <v>0</v>
      </c>
    </row>
    <row r="81" spans="1:18" ht="20.399999999999999" x14ac:dyDescent="0.3">
      <c r="A81" s="87" t="s">
        <v>426</v>
      </c>
      <c r="B81" s="82" t="s">
        <v>67</v>
      </c>
      <c r="C81" s="80">
        <v>0</v>
      </c>
      <c r="D81" s="80">
        <v>0</v>
      </c>
      <c r="E81" s="80">
        <v>0</v>
      </c>
      <c r="F81" s="82"/>
      <c r="G81" s="80">
        <v>0</v>
      </c>
      <c r="H81" s="80">
        <v>0</v>
      </c>
      <c r="I81" s="80">
        <v>0</v>
      </c>
      <c r="J81" s="80">
        <v>0</v>
      </c>
      <c r="K81" s="80">
        <v>0</v>
      </c>
      <c r="L81" s="80">
        <v>0</v>
      </c>
      <c r="M81" s="80">
        <v>0</v>
      </c>
      <c r="N81" s="80">
        <v>0</v>
      </c>
      <c r="O81" s="80">
        <v>0</v>
      </c>
      <c r="P81" s="80">
        <v>0</v>
      </c>
      <c r="Q81" s="81">
        <f t="shared" si="3"/>
        <v>0</v>
      </c>
      <c r="R81" s="88">
        <f t="shared" si="4"/>
        <v>0</v>
      </c>
    </row>
    <row r="82" spans="1:18" ht="20.399999999999999" x14ac:dyDescent="0.3">
      <c r="A82" s="87" t="s">
        <v>427</v>
      </c>
      <c r="B82" s="82" t="s">
        <v>72</v>
      </c>
      <c r="C82" s="80">
        <v>0</v>
      </c>
      <c r="D82" s="80">
        <v>0</v>
      </c>
      <c r="E82" s="80">
        <v>0</v>
      </c>
      <c r="F82" s="82"/>
      <c r="G82" s="80">
        <v>0</v>
      </c>
      <c r="H82" s="80">
        <v>0</v>
      </c>
      <c r="I82" s="80">
        <v>0</v>
      </c>
      <c r="J82" s="80">
        <v>0</v>
      </c>
      <c r="K82" s="80">
        <v>0</v>
      </c>
      <c r="L82" s="80">
        <v>0</v>
      </c>
      <c r="M82" s="80">
        <v>0</v>
      </c>
      <c r="N82" s="80">
        <v>0</v>
      </c>
      <c r="O82" s="80">
        <v>0</v>
      </c>
      <c r="P82" s="80">
        <v>0</v>
      </c>
      <c r="Q82" s="81">
        <f t="shared" si="3"/>
        <v>0</v>
      </c>
      <c r="R82" s="88">
        <f t="shared" si="4"/>
        <v>0</v>
      </c>
    </row>
    <row r="83" spans="1:18" ht="40.799999999999997" x14ac:dyDescent="0.3">
      <c r="A83" s="87" t="s">
        <v>455</v>
      </c>
      <c r="B83" s="82" t="s">
        <v>73</v>
      </c>
      <c r="C83" s="80">
        <v>0</v>
      </c>
      <c r="D83" s="80">
        <v>0</v>
      </c>
      <c r="E83" s="80">
        <v>0</v>
      </c>
      <c r="F83" s="82"/>
      <c r="G83" s="80">
        <v>0</v>
      </c>
      <c r="H83" s="80">
        <v>0</v>
      </c>
      <c r="I83" s="80">
        <v>0</v>
      </c>
      <c r="J83" s="80">
        <v>0</v>
      </c>
      <c r="K83" s="80">
        <v>0</v>
      </c>
      <c r="L83" s="80">
        <v>0</v>
      </c>
      <c r="M83" s="80">
        <v>0</v>
      </c>
      <c r="N83" s="80">
        <v>0</v>
      </c>
      <c r="O83" s="80">
        <v>0</v>
      </c>
      <c r="P83" s="80">
        <v>0</v>
      </c>
      <c r="Q83" s="81">
        <f t="shared" si="3"/>
        <v>0</v>
      </c>
      <c r="R83" s="88">
        <f t="shared" si="4"/>
        <v>0</v>
      </c>
    </row>
    <row r="84" spans="1:18" x14ac:dyDescent="0.3">
      <c r="A84" s="87" t="s">
        <v>428</v>
      </c>
      <c r="B84" s="82" t="s">
        <v>74</v>
      </c>
      <c r="C84" s="80">
        <v>0</v>
      </c>
      <c r="D84" s="80">
        <v>0</v>
      </c>
      <c r="E84" s="80">
        <v>0</v>
      </c>
      <c r="F84" s="82"/>
      <c r="G84" s="80">
        <v>0</v>
      </c>
      <c r="H84" s="80">
        <v>0</v>
      </c>
      <c r="I84" s="80">
        <v>0</v>
      </c>
      <c r="J84" s="80">
        <v>0</v>
      </c>
      <c r="K84" s="80">
        <v>0</v>
      </c>
      <c r="L84" s="80">
        <v>0</v>
      </c>
      <c r="M84" s="80">
        <v>0</v>
      </c>
      <c r="N84" s="80">
        <v>0</v>
      </c>
      <c r="O84" s="80">
        <v>0</v>
      </c>
      <c r="P84" s="80">
        <v>0</v>
      </c>
      <c r="Q84" s="81">
        <f t="shared" si="3"/>
        <v>0</v>
      </c>
      <c r="R84" s="81">
        <f t="shared" si="4"/>
        <v>0</v>
      </c>
    </row>
    <row r="85" spans="1:18" ht="40.799999999999997" x14ac:dyDescent="0.3">
      <c r="A85" s="87" t="s">
        <v>429</v>
      </c>
      <c r="B85" s="82" t="s">
        <v>75</v>
      </c>
      <c r="C85" s="80">
        <v>0</v>
      </c>
      <c r="D85" s="80">
        <v>0</v>
      </c>
      <c r="E85" s="80">
        <v>0</v>
      </c>
      <c r="F85" s="82"/>
      <c r="G85" s="80">
        <v>0</v>
      </c>
      <c r="H85" s="80">
        <v>0</v>
      </c>
      <c r="I85" s="80">
        <v>0</v>
      </c>
      <c r="J85" s="80">
        <v>0</v>
      </c>
      <c r="K85" s="80">
        <v>0</v>
      </c>
      <c r="L85" s="80">
        <v>0</v>
      </c>
      <c r="M85" s="80">
        <v>0</v>
      </c>
      <c r="N85" s="80">
        <v>0</v>
      </c>
      <c r="O85" s="80">
        <v>0</v>
      </c>
      <c r="P85" s="80">
        <v>0</v>
      </c>
      <c r="Q85" s="81">
        <f t="shared" si="3"/>
        <v>0</v>
      </c>
      <c r="R85" s="88">
        <f t="shared" si="4"/>
        <v>0</v>
      </c>
    </row>
    <row r="86" spans="1:18" ht="20.399999999999999" x14ac:dyDescent="0.3">
      <c r="A86" s="87" t="s">
        <v>430</v>
      </c>
      <c r="B86" s="82" t="s">
        <v>76</v>
      </c>
      <c r="C86" s="80">
        <v>42392</v>
      </c>
      <c r="D86" s="80">
        <v>0</v>
      </c>
      <c r="E86" s="80">
        <v>0</v>
      </c>
      <c r="F86" s="82"/>
      <c r="G86" s="80">
        <v>0</v>
      </c>
      <c r="H86" s="80">
        <v>0</v>
      </c>
      <c r="I86" s="80">
        <v>0</v>
      </c>
      <c r="J86" s="80">
        <v>0</v>
      </c>
      <c r="K86" s="80">
        <v>0</v>
      </c>
      <c r="L86" s="80">
        <v>0</v>
      </c>
      <c r="M86" s="80">
        <v>0</v>
      </c>
      <c r="N86" s="80">
        <v>0</v>
      </c>
      <c r="O86" s="80">
        <v>0</v>
      </c>
      <c r="P86" s="80">
        <v>0</v>
      </c>
      <c r="Q86" s="81">
        <f t="shared" si="3"/>
        <v>0</v>
      </c>
      <c r="R86" s="88">
        <f t="shared" si="4"/>
        <v>0</v>
      </c>
    </row>
    <row r="87" spans="1:18" ht="20.399999999999999" x14ac:dyDescent="0.3">
      <c r="A87" s="87" t="s">
        <v>431</v>
      </c>
      <c r="B87" s="82" t="s">
        <v>78</v>
      </c>
      <c r="C87" s="80">
        <v>0</v>
      </c>
      <c r="D87" s="80">
        <v>0</v>
      </c>
      <c r="E87" s="80">
        <v>0</v>
      </c>
      <c r="F87" s="82"/>
      <c r="G87" s="80">
        <v>0</v>
      </c>
      <c r="H87" s="80">
        <v>0</v>
      </c>
      <c r="I87" s="80">
        <v>0</v>
      </c>
      <c r="J87" s="80">
        <v>0</v>
      </c>
      <c r="K87" s="80">
        <v>0</v>
      </c>
      <c r="L87" s="80">
        <v>0</v>
      </c>
      <c r="M87" s="80">
        <v>0</v>
      </c>
      <c r="N87" s="80">
        <v>0</v>
      </c>
      <c r="O87" s="80">
        <v>0</v>
      </c>
      <c r="P87" s="80">
        <v>0</v>
      </c>
      <c r="Q87" s="81">
        <f t="shared" si="3"/>
        <v>0</v>
      </c>
      <c r="R87" s="88">
        <f t="shared" si="4"/>
        <v>0</v>
      </c>
    </row>
    <row r="88" spans="1:18" x14ac:dyDescent="0.3">
      <c r="A88" s="87" t="s">
        <v>432</v>
      </c>
      <c r="B88" s="82" t="s">
        <v>79</v>
      </c>
      <c r="C88" s="80">
        <v>0</v>
      </c>
      <c r="D88" s="80">
        <v>0</v>
      </c>
      <c r="E88" s="80">
        <v>0</v>
      </c>
      <c r="F88" s="82"/>
      <c r="G88" s="80">
        <v>0</v>
      </c>
      <c r="H88" s="80">
        <v>0</v>
      </c>
      <c r="I88" s="80">
        <v>0</v>
      </c>
      <c r="J88" s="80">
        <v>0</v>
      </c>
      <c r="K88" s="80">
        <v>0</v>
      </c>
      <c r="L88" s="80">
        <v>0</v>
      </c>
      <c r="M88" s="80">
        <v>0</v>
      </c>
      <c r="N88" s="80">
        <v>0</v>
      </c>
      <c r="O88" s="80">
        <v>0</v>
      </c>
      <c r="P88" s="80">
        <v>0</v>
      </c>
      <c r="Q88" s="81">
        <f t="shared" si="3"/>
        <v>0</v>
      </c>
      <c r="R88" s="88">
        <f t="shared" si="4"/>
        <v>0</v>
      </c>
    </row>
    <row r="89" spans="1:18" ht="20.399999999999999" x14ac:dyDescent="0.3">
      <c r="A89" s="87" t="s">
        <v>433</v>
      </c>
      <c r="B89" s="82" t="s">
        <v>80</v>
      </c>
      <c r="C89" s="80">
        <v>0</v>
      </c>
      <c r="D89" s="80">
        <v>0</v>
      </c>
      <c r="E89" s="80">
        <v>0</v>
      </c>
      <c r="F89" s="82"/>
      <c r="G89" s="80">
        <v>0</v>
      </c>
      <c r="H89" s="80">
        <v>0</v>
      </c>
      <c r="I89" s="80">
        <v>0</v>
      </c>
      <c r="J89" s="80">
        <v>0</v>
      </c>
      <c r="K89" s="80">
        <v>0</v>
      </c>
      <c r="L89" s="80">
        <v>0</v>
      </c>
      <c r="M89" s="80">
        <v>0</v>
      </c>
      <c r="N89" s="80">
        <v>0</v>
      </c>
      <c r="O89" s="80">
        <v>0</v>
      </c>
      <c r="P89" s="80">
        <v>0</v>
      </c>
      <c r="Q89" s="81">
        <f t="shared" si="3"/>
        <v>0</v>
      </c>
      <c r="R89" s="88">
        <f t="shared" si="4"/>
        <v>0</v>
      </c>
    </row>
    <row r="90" spans="1:18" ht="20.399999999999999" x14ac:dyDescent="0.3">
      <c r="A90" s="87" t="s">
        <v>434</v>
      </c>
      <c r="B90" s="82" t="s">
        <v>81</v>
      </c>
      <c r="C90" s="80">
        <v>0</v>
      </c>
      <c r="D90" s="80">
        <v>0</v>
      </c>
      <c r="E90" s="80">
        <v>0</v>
      </c>
      <c r="F90" s="82"/>
      <c r="G90" s="80">
        <v>0</v>
      </c>
      <c r="H90" s="80">
        <v>0</v>
      </c>
      <c r="I90" s="80">
        <v>0</v>
      </c>
      <c r="J90" s="80">
        <v>0</v>
      </c>
      <c r="K90" s="80">
        <v>0</v>
      </c>
      <c r="L90" s="80">
        <v>0</v>
      </c>
      <c r="M90" s="80">
        <v>0</v>
      </c>
      <c r="N90" s="80">
        <v>0</v>
      </c>
      <c r="O90" s="80">
        <v>0</v>
      </c>
      <c r="P90" s="80">
        <v>0</v>
      </c>
      <c r="Q90" s="81">
        <f t="shared" si="3"/>
        <v>0</v>
      </c>
      <c r="R90" s="88">
        <f t="shared" si="4"/>
        <v>0</v>
      </c>
    </row>
    <row r="91" spans="1:18" x14ac:dyDescent="0.3">
      <c r="A91" s="87" t="s">
        <v>435</v>
      </c>
      <c r="B91" s="82" t="s">
        <v>82</v>
      </c>
      <c r="C91" s="80">
        <v>0</v>
      </c>
      <c r="D91" s="80">
        <v>0</v>
      </c>
      <c r="E91" s="80">
        <v>0</v>
      </c>
      <c r="F91" s="82"/>
      <c r="G91" s="80">
        <v>0</v>
      </c>
      <c r="H91" s="80">
        <v>0</v>
      </c>
      <c r="I91" s="80">
        <v>0</v>
      </c>
      <c r="J91" s="80">
        <v>0</v>
      </c>
      <c r="K91" s="80">
        <v>0</v>
      </c>
      <c r="L91" s="80">
        <v>0</v>
      </c>
      <c r="M91" s="80">
        <v>0</v>
      </c>
      <c r="N91" s="80">
        <v>0</v>
      </c>
      <c r="O91" s="80">
        <v>0</v>
      </c>
      <c r="P91" s="80">
        <v>0</v>
      </c>
      <c r="Q91" s="81">
        <f t="shared" si="3"/>
        <v>0</v>
      </c>
      <c r="R91" s="88">
        <f t="shared" si="4"/>
        <v>0</v>
      </c>
    </row>
    <row r="92" spans="1:18" ht="40.799999999999997" x14ac:dyDescent="0.3">
      <c r="A92" s="87" t="s">
        <v>456</v>
      </c>
      <c r="B92" s="82" t="s">
        <v>83</v>
      </c>
      <c r="C92" s="80">
        <v>0</v>
      </c>
      <c r="D92" s="80">
        <v>0</v>
      </c>
      <c r="E92" s="80">
        <v>0</v>
      </c>
      <c r="F92" s="82"/>
      <c r="G92" s="80">
        <v>0</v>
      </c>
      <c r="H92" s="80">
        <v>0</v>
      </c>
      <c r="I92" s="80">
        <v>0</v>
      </c>
      <c r="J92" s="80">
        <v>0</v>
      </c>
      <c r="K92" s="80">
        <v>0</v>
      </c>
      <c r="L92" s="80">
        <v>0</v>
      </c>
      <c r="M92" s="80">
        <v>0</v>
      </c>
      <c r="N92" s="80">
        <v>0</v>
      </c>
      <c r="O92" s="80">
        <v>0</v>
      </c>
      <c r="P92" s="80">
        <v>0</v>
      </c>
      <c r="Q92" s="81">
        <f t="shared" si="3"/>
        <v>0</v>
      </c>
      <c r="R92" s="88">
        <f t="shared" si="4"/>
        <v>0</v>
      </c>
    </row>
    <row r="93" spans="1:18" ht="20.399999999999999" x14ac:dyDescent="0.3">
      <c r="B93" s="82" t="s">
        <v>84</v>
      </c>
      <c r="C93" s="80">
        <v>0</v>
      </c>
      <c r="D93" s="80">
        <v>0</v>
      </c>
      <c r="E93" s="80">
        <v>0</v>
      </c>
      <c r="F93" s="82"/>
      <c r="G93" s="80">
        <v>0</v>
      </c>
      <c r="H93" s="80">
        <v>0</v>
      </c>
      <c r="I93" s="80">
        <v>0</v>
      </c>
      <c r="J93" s="80">
        <v>0</v>
      </c>
      <c r="K93" s="80">
        <v>0</v>
      </c>
      <c r="L93" s="80">
        <v>0</v>
      </c>
      <c r="M93" s="80">
        <v>0</v>
      </c>
      <c r="N93" s="80">
        <v>0</v>
      </c>
      <c r="O93" s="80">
        <v>0</v>
      </c>
      <c r="P93" s="80">
        <v>0</v>
      </c>
      <c r="Q93" s="81">
        <f t="shared" si="3"/>
        <v>0</v>
      </c>
      <c r="R93" s="88">
        <f t="shared" si="4"/>
        <v>0</v>
      </c>
    </row>
    <row r="94" spans="1:18" ht="20.399999999999999" x14ac:dyDescent="0.3">
      <c r="A94" s="87" t="s">
        <v>436</v>
      </c>
      <c r="B94" s="82" t="s">
        <v>85</v>
      </c>
      <c r="C94" s="80">
        <v>0</v>
      </c>
      <c r="D94" s="80">
        <v>0</v>
      </c>
      <c r="E94" s="80">
        <v>0</v>
      </c>
      <c r="F94" s="82"/>
      <c r="G94" s="80">
        <v>0</v>
      </c>
      <c r="H94" s="80">
        <v>0</v>
      </c>
      <c r="I94" s="80">
        <v>0</v>
      </c>
      <c r="J94" s="80">
        <v>0</v>
      </c>
      <c r="K94" s="80">
        <v>0</v>
      </c>
      <c r="L94" s="80">
        <v>0</v>
      </c>
      <c r="M94" s="80">
        <v>0</v>
      </c>
      <c r="N94" s="80">
        <v>0</v>
      </c>
      <c r="O94" s="80">
        <v>0</v>
      </c>
      <c r="P94" s="80">
        <v>0</v>
      </c>
      <c r="Q94" s="81">
        <f t="shared" si="3"/>
        <v>0</v>
      </c>
      <c r="R94" s="88">
        <f t="shared" si="4"/>
        <v>0</v>
      </c>
    </row>
    <row r="95" spans="1:18" x14ac:dyDescent="0.3">
      <c r="A95" s="87" t="s">
        <v>437</v>
      </c>
      <c r="B95" s="82" t="s">
        <v>86</v>
      </c>
      <c r="C95" s="80">
        <v>0</v>
      </c>
      <c r="D95" s="80">
        <v>0</v>
      </c>
      <c r="E95" s="80">
        <v>0</v>
      </c>
      <c r="F95" s="82"/>
      <c r="G95" s="80">
        <v>0</v>
      </c>
      <c r="H95" s="80">
        <v>0</v>
      </c>
      <c r="I95" s="80">
        <v>0</v>
      </c>
      <c r="J95" s="80">
        <v>0</v>
      </c>
      <c r="K95" s="80">
        <v>0</v>
      </c>
      <c r="L95" s="80">
        <v>0</v>
      </c>
      <c r="M95" s="80">
        <v>0</v>
      </c>
      <c r="N95" s="80">
        <v>0</v>
      </c>
      <c r="O95" s="80">
        <v>0</v>
      </c>
      <c r="P95" s="80">
        <v>0</v>
      </c>
      <c r="Q95" s="81">
        <f t="shared" si="3"/>
        <v>0</v>
      </c>
      <c r="R95" s="81">
        <f t="shared" si="4"/>
        <v>0</v>
      </c>
    </row>
    <row r="96" spans="1:18" ht="30.6" x14ac:dyDescent="0.3">
      <c r="A96" s="87" t="s">
        <v>438</v>
      </c>
      <c r="B96" s="82" t="s">
        <v>87</v>
      </c>
      <c r="C96" s="80">
        <v>0</v>
      </c>
      <c r="D96" s="80">
        <v>0</v>
      </c>
      <c r="E96" s="80">
        <v>0</v>
      </c>
      <c r="F96" s="82"/>
      <c r="G96" s="80">
        <v>0</v>
      </c>
      <c r="H96" s="80">
        <v>0</v>
      </c>
      <c r="I96" s="80">
        <v>0</v>
      </c>
      <c r="J96" s="80">
        <v>0</v>
      </c>
      <c r="K96" s="80">
        <v>0</v>
      </c>
      <c r="L96" s="80">
        <v>0</v>
      </c>
      <c r="M96" s="80">
        <v>0</v>
      </c>
      <c r="N96" s="80">
        <v>0</v>
      </c>
      <c r="O96" s="80">
        <v>0</v>
      </c>
      <c r="P96" s="80">
        <v>0</v>
      </c>
      <c r="Q96" s="81">
        <f t="shared" si="3"/>
        <v>0</v>
      </c>
      <c r="R96" s="88">
        <f t="shared" si="4"/>
        <v>0</v>
      </c>
    </row>
    <row r="97" spans="1:18" ht="40.799999999999997" x14ac:dyDescent="0.3">
      <c r="A97" s="87" t="s">
        <v>439</v>
      </c>
      <c r="B97" s="82" t="s">
        <v>88</v>
      </c>
      <c r="C97" s="80">
        <v>0</v>
      </c>
      <c r="D97" s="80">
        <v>0</v>
      </c>
      <c r="E97" s="80">
        <v>0</v>
      </c>
      <c r="F97" s="82"/>
      <c r="G97" s="80">
        <v>0</v>
      </c>
      <c r="H97" s="80">
        <v>0</v>
      </c>
      <c r="I97" s="80">
        <v>0</v>
      </c>
      <c r="J97" s="80">
        <v>0</v>
      </c>
      <c r="K97" s="80">
        <v>0</v>
      </c>
      <c r="L97" s="80">
        <v>0</v>
      </c>
      <c r="M97" s="80">
        <v>0</v>
      </c>
      <c r="N97" s="80">
        <v>0</v>
      </c>
      <c r="O97" s="80">
        <v>0</v>
      </c>
      <c r="P97" s="80">
        <v>0</v>
      </c>
      <c r="Q97" s="81">
        <f t="shared" si="3"/>
        <v>0</v>
      </c>
      <c r="R97" s="88">
        <f t="shared" si="4"/>
        <v>0</v>
      </c>
    </row>
    <row r="98" spans="1:18" ht="30.6" x14ac:dyDescent="0.3">
      <c r="A98" s="87" t="s">
        <v>440</v>
      </c>
      <c r="B98" s="82" t="s">
        <v>89</v>
      </c>
      <c r="C98" s="80">
        <v>0</v>
      </c>
      <c r="D98" s="80">
        <v>0</v>
      </c>
      <c r="E98" s="80">
        <v>0</v>
      </c>
      <c r="F98" s="82"/>
      <c r="G98" s="80">
        <v>0</v>
      </c>
      <c r="H98" s="80">
        <v>0</v>
      </c>
      <c r="I98" s="80">
        <v>0</v>
      </c>
      <c r="J98" s="80">
        <v>0</v>
      </c>
      <c r="K98" s="80">
        <v>0</v>
      </c>
      <c r="L98" s="80">
        <v>0</v>
      </c>
      <c r="M98" s="80">
        <v>0</v>
      </c>
      <c r="N98" s="80">
        <v>0</v>
      </c>
      <c r="O98" s="80">
        <v>0</v>
      </c>
      <c r="P98" s="80">
        <v>0</v>
      </c>
      <c r="Q98" s="81">
        <f t="shared" si="3"/>
        <v>0</v>
      </c>
      <c r="R98" s="88">
        <f t="shared" si="4"/>
        <v>0</v>
      </c>
    </row>
    <row r="99" spans="1:18" x14ac:dyDescent="0.3">
      <c r="A99" s="87" t="s">
        <v>441</v>
      </c>
      <c r="B99" s="82" t="s">
        <v>90</v>
      </c>
      <c r="C99" s="80">
        <v>0</v>
      </c>
      <c r="D99" s="80">
        <v>0</v>
      </c>
      <c r="E99" s="80">
        <v>0</v>
      </c>
      <c r="F99" s="82"/>
      <c r="G99" s="80">
        <v>0</v>
      </c>
      <c r="H99" s="80">
        <v>0</v>
      </c>
      <c r="I99" s="80">
        <v>0</v>
      </c>
      <c r="J99" s="80">
        <v>0</v>
      </c>
      <c r="K99" s="80">
        <v>0</v>
      </c>
      <c r="L99" s="80">
        <v>0</v>
      </c>
      <c r="M99" s="80">
        <v>0</v>
      </c>
      <c r="N99" s="80">
        <v>0</v>
      </c>
      <c r="O99" s="80">
        <v>0</v>
      </c>
      <c r="P99" s="80">
        <v>0</v>
      </c>
      <c r="Q99" s="81">
        <f t="shared" si="3"/>
        <v>0</v>
      </c>
      <c r="R99" s="88">
        <f t="shared" si="4"/>
        <v>0</v>
      </c>
    </row>
    <row r="100" spans="1:18" x14ac:dyDescent="0.3">
      <c r="A100" s="87" t="s">
        <v>442</v>
      </c>
      <c r="B100" s="82" t="s">
        <v>91</v>
      </c>
      <c r="C100" s="80">
        <v>0</v>
      </c>
      <c r="D100" s="80">
        <v>0</v>
      </c>
      <c r="E100" s="80">
        <v>0</v>
      </c>
      <c r="F100" s="82"/>
      <c r="G100" s="80">
        <v>0</v>
      </c>
      <c r="H100" s="80">
        <v>0</v>
      </c>
      <c r="I100" s="80">
        <v>0</v>
      </c>
      <c r="J100" s="80">
        <v>0</v>
      </c>
      <c r="K100" s="80">
        <v>0</v>
      </c>
      <c r="L100" s="80">
        <v>0</v>
      </c>
      <c r="M100" s="80">
        <v>0</v>
      </c>
      <c r="N100" s="80">
        <v>0</v>
      </c>
      <c r="O100" s="80">
        <v>0</v>
      </c>
      <c r="P100" s="80">
        <v>0</v>
      </c>
      <c r="Q100" s="81">
        <f t="shared" si="3"/>
        <v>0</v>
      </c>
      <c r="R100" s="88">
        <f t="shared" si="4"/>
        <v>0</v>
      </c>
    </row>
    <row r="101" spans="1:18" x14ac:dyDescent="0.3">
      <c r="A101" s="87" t="s">
        <v>443</v>
      </c>
      <c r="B101" s="82" t="s">
        <v>92</v>
      </c>
      <c r="C101" s="80">
        <v>0</v>
      </c>
      <c r="D101" s="80">
        <v>0</v>
      </c>
      <c r="E101" s="80">
        <v>0</v>
      </c>
      <c r="F101" s="82"/>
      <c r="G101" s="80">
        <v>0</v>
      </c>
      <c r="H101" s="80">
        <v>0</v>
      </c>
      <c r="I101" s="80">
        <v>0</v>
      </c>
      <c r="J101" s="80">
        <v>0</v>
      </c>
      <c r="K101" s="80">
        <v>0</v>
      </c>
      <c r="L101" s="80">
        <v>0</v>
      </c>
      <c r="M101" s="80">
        <v>0</v>
      </c>
      <c r="N101" s="80">
        <v>0</v>
      </c>
      <c r="O101" s="80">
        <v>0</v>
      </c>
      <c r="P101" s="80">
        <v>0</v>
      </c>
      <c r="Q101" s="81">
        <f t="shared" si="3"/>
        <v>0</v>
      </c>
      <c r="R101" s="88">
        <f t="shared" si="4"/>
        <v>0</v>
      </c>
    </row>
    <row r="102" spans="1:18" x14ac:dyDescent="0.3">
      <c r="A102" s="87" t="s">
        <v>444</v>
      </c>
      <c r="B102" s="82" t="s">
        <v>93</v>
      </c>
      <c r="C102" s="80">
        <v>0</v>
      </c>
      <c r="D102" s="80">
        <v>0</v>
      </c>
      <c r="E102" s="80">
        <v>0</v>
      </c>
      <c r="F102" s="82"/>
      <c r="G102" s="80">
        <v>0</v>
      </c>
      <c r="H102" s="80">
        <v>0</v>
      </c>
      <c r="I102" s="80">
        <v>0</v>
      </c>
      <c r="J102" s="80">
        <v>0</v>
      </c>
      <c r="K102" s="80">
        <v>0</v>
      </c>
      <c r="L102" s="80">
        <v>0</v>
      </c>
      <c r="M102" s="80">
        <v>0</v>
      </c>
      <c r="N102" s="80">
        <v>0</v>
      </c>
      <c r="O102" s="80">
        <v>0</v>
      </c>
      <c r="P102" s="80">
        <v>0</v>
      </c>
      <c r="Q102" s="81">
        <f t="shared" si="3"/>
        <v>0</v>
      </c>
      <c r="R102" s="88">
        <f t="shared" si="4"/>
        <v>0</v>
      </c>
    </row>
    <row r="103" spans="1:18" ht="20.399999999999999" x14ac:dyDescent="0.3">
      <c r="A103" s="87" t="s">
        <v>362</v>
      </c>
      <c r="B103" s="82" t="s">
        <v>94</v>
      </c>
      <c r="C103" s="80">
        <v>0</v>
      </c>
      <c r="D103" s="80">
        <v>0</v>
      </c>
      <c r="E103" s="80">
        <v>0</v>
      </c>
      <c r="F103" s="82"/>
      <c r="G103" s="80">
        <v>0</v>
      </c>
      <c r="H103" s="80">
        <v>0</v>
      </c>
      <c r="I103" s="80">
        <v>0</v>
      </c>
      <c r="J103" s="80">
        <v>0</v>
      </c>
      <c r="K103" s="80">
        <v>0</v>
      </c>
      <c r="L103" s="80">
        <v>0</v>
      </c>
      <c r="M103" s="80">
        <v>0</v>
      </c>
      <c r="N103" s="80">
        <v>0</v>
      </c>
      <c r="O103" s="80">
        <v>0</v>
      </c>
      <c r="P103" s="80">
        <v>0</v>
      </c>
      <c r="Q103" s="81">
        <f t="shared" si="3"/>
        <v>0</v>
      </c>
      <c r="R103" s="88">
        <f t="shared" si="4"/>
        <v>0</v>
      </c>
    </row>
    <row r="104" spans="1:18" ht="30.6" x14ac:dyDescent="0.3">
      <c r="A104" s="87" t="s">
        <v>354</v>
      </c>
      <c r="B104" s="82" t="s">
        <v>96</v>
      </c>
      <c r="C104" s="80">
        <v>0</v>
      </c>
      <c r="D104" s="80">
        <v>0</v>
      </c>
      <c r="E104" s="80">
        <v>0</v>
      </c>
      <c r="F104" s="82"/>
      <c r="G104" s="80">
        <v>0</v>
      </c>
      <c r="H104" s="80">
        <v>0</v>
      </c>
      <c r="I104" s="80">
        <v>0</v>
      </c>
      <c r="J104" s="80">
        <v>0</v>
      </c>
      <c r="K104" s="80">
        <v>0</v>
      </c>
      <c r="L104" s="80">
        <v>0</v>
      </c>
      <c r="M104" s="80">
        <v>0</v>
      </c>
      <c r="N104" s="80">
        <v>0</v>
      </c>
      <c r="O104" s="80">
        <v>0</v>
      </c>
      <c r="P104" s="80">
        <v>0</v>
      </c>
      <c r="Q104" s="81">
        <f t="shared" ref="Q104:Q117" si="5">SUM(G104:P104)</f>
        <v>0</v>
      </c>
      <c r="R104" s="88">
        <f t="shared" si="4"/>
        <v>0</v>
      </c>
    </row>
    <row r="105" spans="1:18" ht="20.399999999999999" x14ac:dyDescent="0.3">
      <c r="A105" s="87" t="s">
        <v>366</v>
      </c>
      <c r="B105" s="82" t="s">
        <v>98</v>
      </c>
      <c r="C105" s="80">
        <v>0</v>
      </c>
      <c r="D105" s="80">
        <v>0</v>
      </c>
      <c r="E105" s="80">
        <v>0</v>
      </c>
      <c r="F105" s="82"/>
      <c r="G105" s="80">
        <v>0</v>
      </c>
      <c r="H105" s="80">
        <v>0</v>
      </c>
      <c r="I105" s="80">
        <v>0</v>
      </c>
      <c r="J105" s="80">
        <v>0</v>
      </c>
      <c r="K105" s="80">
        <v>0</v>
      </c>
      <c r="L105" s="80">
        <v>0</v>
      </c>
      <c r="M105" s="80">
        <v>0</v>
      </c>
      <c r="N105" s="80">
        <v>0</v>
      </c>
      <c r="O105" s="80">
        <v>0</v>
      </c>
      <c r="P105" s="80">
        <v>0</v>
      </c>
      <c r="Q105" s="81">
        <f t="shared" si="5"/>
        <v>0</v>
      </c>
      <c r="R105" s="88">
        <f t="shared" si="4"/>
        <v>0</v>
      </c>
    </row>
    <row r="106" spans="1:18" ht="30.6" x14ac:dyDescent="0.3">
      <c r="A106" s="87" t="s">
        <v>445</v>
      </c>
      <c r="B106" s="82" t="s">
        <v>99</v>
      </c>
      <c r="C106" s="80">
        <v>0</v>
      </c>
      <c r="D106" s="80">
        <v>0</v>
      </c>
      <c r="E106" s="80">
        <v>0</v>
      </c>
      <c r="F106" s="82"/>
      <c r="G106" s="80">
        <v>0</v>
      </c>
      <c r="H106" s="80">
        <v>0</v>
      </c>
      <c r="I106" s="80">
        <v>0</v>
      </c>
      <c r="J106" s="80">
        <v>0</v>
      </c>
      <c r="K106" s="80">
        <v>0</v>
      </c>
      <c r="L106" s="80">
        <v>0</v>
      </c>
      <c r="M106" s="80">
        <v>0</v>
      </c>
      <c r="N106" s="80">
        <v>0</v>
      </c>
      <c r="O106" s="80">
        <v>0</v>
      </c>
      <c r="P106" s="80">
        <v>0</v>
      </c>
      <c r="Q106" s="81">
        <f t="shared" si="5"/>
        <v>0</v>
      </c>
      <c r="R106" s="81">
        <f t="shared" si="4"/>
        <v>0</v>
      </c>
    </row>
    <row r="107" spans="1:18" ht="20.399999999999999" x14ac:dyDescent="0.3">
      <c r="A107" s="87" t="s">
        <v>446</v>
      </c>
      <c r="B107" s="82" t="s">
        <v>100</v>
      </c>
      <c r="C107" s="80">
        <v>0</v>
      </c>
      <c r="D107" s="80">
        <v>0</v>
      </c>
      <c r="E107" s="80">
        <v>0</v>
      </c>
      <c r="F107" s="82"/>
      <c r="G107" s="80">
        <v>0</v>
      </c>
      <c r="H107" s="80">
        <v>0</v>
      </c>
      <c r="I107" s="80">
        <v>0</v>
      </c>
      <c r="J107" s="80">
        <v>0</v>
      </c>
      <c r="K107" s="80">
        <v>0</v>
      </c>
      <c r="L107" s="80">
        <v>0</v>
      </c>
      <c r="M107" s="80">
        <v>0</v>
      </c>
      <c r="N107" s="80">
        <v>0</v>
      </c>
      <c r="O107" s="80">
        <v>0</v>
      </c>
      <c r="P107" s="80">
        <v>0</v>
      </c>
      <c r="Q107" s="81">
        <f t="shared" si="5"/>
        <v>0</v>
      </c>
      <c r="R107" s="88">
        <f t="shared" si="4"/>
        <v>0</v>
      </c>
    </row>
    <row r="108" spans="1:18" ht="30.6" x14ac:dyDescent="0.3">
      <c r="A108" s="87" t="s">
        <v>391</v>
      </c>
      <c r="B108" s="82" t="s">
        <v>101</v>
      </c>
      <c r="C108" s="80">
        <v>0</v>
      </c>
      <c r="D108" s="80">
        <v>0</v>
      </c>
      <c r="E108" s="80">
        <v>0</v>
      </c>
      <c r="F108" s="82"/>
      <c r="G108" s="80">
        <v>0</v>
      </c>
      <c r="H108" s="80">
        <v>0</v>
      </c>
      <c r="I108" s="80">
        <v>0</v>
      </c>
      <c r="J108" s="80">
        <v>0</v>
      </c>
      <c r="K108" s="80">
        <v>0</v>
      </c>
      <c r="L108" s="80">
        <v>0</v>
      </c>
      <c r="M108" s="80">
        <v>0</v>
      </c>
      <c r="N108" s="80">
        <v>0</v>
      </c>
      <c r="O108" s="80">
        <v>0</v>
      </c>
      <c r="P108" s="80">
        <v>0</v>
      </c>
      <c r="Q108" s="81">
        <f t="shared" si="5"/>
        <v>0</v>
      </c>
      <c r="R108" s="88">
        <f t="shared" si="4"/>
        <v>0</v>
      </c>
    </row>
    <row r="109" spans="1:18" ht="20.399999999999999" x14ac:dyDescent="0.3">
      <c r="A109" s="87" t="s">
        <v>447</v>
      </c>
      <c r="B109" s="82" t="s">
        <v>102</v>
      </c>
      <c r="C109" s="80">
        <v>0</v>
      </c>
      <c r="D109" s="80">
        <v>0</v>
      </c>
      <c r="E109" s="80">
        <v>0</v>
      </c>
      <c r="F109" s="82"/>
      <c r="G109" s="80">
        <v>0</v>
      </c>
      <c r="H109" s="80">
        <v>0</v>
      </c>
      <c r="I109" s="80">
        <v>0</v>
      </c>
      <c r="J109" s="80">
        <v>0</v>
      </c>
      <c r="K109" s="80">
        <v>0</v>
      </c>
      <c r="L109" s="80">
        <v>0</v>
      </c>
      <c r="M109" s="80">
        <v>0</v>
      </c>
      <c r="N109" s="80">
        <v>0</v>
      </c>
      <c r="O109" s="80">
        <v>0</v>
      </c>
      <c r="P109" s="80">
        <v>0</v>
      </c>
      <c r="Q109" s="81">
        <f t="shared" si="5"/>
        <v>0</v>
      </c>
      <c r="R109" s="88">
        <f t="shared" si="4"/>
        <v>0</v>
      </c>
    </row>
    <row r="110" spans="1:18" ht="20.399999999999999" x14ac:dyDescent="0.3">
      <c r="A110" s="87" t="s">
        <v>447</v>
      </c>
      <c r="B110" s="82" t="s">
        <v>103</v>
      </c>
      <c r="C110" s="80">
        <v>0</v>
      </c>
      <c r="D110" s="80">
        <v>45987.6</v>
      </c>
      <c r="E110" s="80">
        <v>0</v>
      </c>
      <c r="F110" s="82"/>
      <c r="G110" s="80">
        <v>0</v>
      </c>
      <c r="H110" s="80">
        <v>0</v>
      </c>
      <c r="I110" s="80">
        <v>0</v>
      </c>
      <c r="J110" s="80">
        <v>0</v>
      </c>
      <c r="K110" s="80">
        <v>0</v>
      </c>
      <c r="L110" s="80">
        <v>0</v>
      </c>
      <c r="M110" s="80">
        <v>0</v>
      </c>
      <c r="N110" s="80">
        <v>0</v>
      </c>
      <c r="O110" s="80">
        <v>0</v>
      </c>
      <c r="P110" s="80">
        <v>0</v>
      </c>
      <c r="Q110" s="81">
        <f t="shared" si="5"/>
        <v>0</v>
      </c>
      <c r="R110" s="88">
        <f t="shared" si="4"/>
        <v>0</v>
      </c>
    </row>
    <row r="111" spans="1:18" ht="20.399999999999999" x14ac:dyDescent="0.3">
      <c r="A111" s="87" t="s">
        <v>448</v>
      </c>
      <c r="B111" s="82" t="s">
        <v>105</v>
      </c>
      <c r="C111" s="80">
        <v>0</v>
      </c>
      <c r="D111" s="80">
        <v>0</v>
      </c>
      <c r="E111" s="80">
        <v>0</v>
      </c>
      <c r="F111" s="82"/>
      <c r="G111" s="80">
        <v>0</v>
      </c>
      <c r="H111" s="80">
        <v>0</v>
      </c>
      <c r="I111" s="80">
        <v>0</v>
      </c>
      <c r="J111" s="80">
        <v>0</v>
      </c>
      <c r="K111" s="80">
        <v>0</v>
      </c>
      <c r="L111" s="80">
        <v>0</v>
      </c>
      <c r="M111" s="80">
        <v>0</v>
      </c>
      <c r="N111" s="80">
        <v>0</v>
      </c>
      <c r="O111" s="80">
        <v>0</v>
      </c>
      <c r="P111" s="80">
        <v>0</v>
      </c>
      <c r="Q111" s="81">
        <f t="shared" si="5"/>
        <v>0</v>
      </c>
      <c r="R111" s="88">
        <f t="shared" si="4"/>
        <v>0</v>
      </c>
    </row>
    <row r="112" spans="1:18" ht="40.799999999999997" x14ac:dyDescent="0.3">
      <c r="A112" s="87" t="s">
        <v>457</v>
      </c>
      <c r="B112" s="82" t="s">
        <v>106</v>
      </c>
      <c r="C112" s="80">
        <v>0</v>
      </c>
      <c r="D112" s="80">
        <v>0</v>
      </c>
      <c r="E112" s="80">
        <v>0</v>
      </c>
      <c r="F112" s="82"/>
      <c r="G112" s="80">
        <v>0</v>
      </c>
      <c r="H112" s="80">
        <v>0</v>
      </c>
      <c r="I112" s="80">
        <v>0</v>
      </c>
      <c r="J112" s="80">
        <v>0</v>
      </c>
      <c r="K112" s="80">
        <v>0</v>
      </c>
      <c r="L112" s="80">
        <v>0</v>
      </c>
      <c r="M112" s="80">
        <v>0</v>
      </c>
      <c r="N112" s="80">
        <v>0</v>
      </c>
      <c r="O112" s="80">
        <v>0</v>
      </c>
      <c r="P112" s="80">
        <v>0</v>
      </c>
      <c r="Q112" s="81">
        <f t="shared" si="5"/>
        <v>0</v>
      </c>
      <c r="R112" s="88">
        <f t="shared" si="4"/>
        <v>0</v>
      </c>
    </row>
    <row r="113" spans="1:18" ht="30.6" x14ac:dyDescent="0.3">
      <c r="A113" s="87" t="s">
        <v>458</v>
      </c>
      <c r="B113" s="82" t="s">
        <v>107</v>
      </c>
      <c r="C113" s="80">
        <v>0</v>
      </c>
      <c r="D113" s="80">
        <v>0</v>
      </c>
      <c r="E113" s="80">
        <v>0</v>
      </c>
      <c r="F113" s="82"/>
      <c r="G113" s="80">
        <v>0</v>
      </c>
      <c r="H113" s="80">
        <v>0</v>
      </c>
      <c r="I113" s="80">
        <v>0</v>
      </c>
      <c r="J113" s="80">
        <v>0</v>
      </c>
      <c r="K113" s="80">
        <v>0</v>
      </c>
      <c r="L113" s="80">
        <v>0</v>
      </c>
      <c r="M113" s="80">
        <v>0</v>
      </c>
      <c r="N113" s="80">
        <v>0</v>
      </c>
      <c r="O113" s="80">
        <v>0</v>
      </c>
      <c r="P113" s="80">
        <v>0</v>
      </c>
      <c r="Q113" s="81">
        <f t="shared" si="5"/>
        <v>0</v>
      </c>
      <c r="R113" s="88">
        <f t="shared" si="4"/>
        <v>0</v>
      </c>
    </row>
    <row r="114" spans="1:18" ht="40.799999999999997" x14ac:dyDescent="0.3">
      <c r="A114" s="87" t="s">
        <v>449</v>
      </c>
      <c r="B114" s="82" t="s">
        <v>108</v>
      </c>
      <c r="C114" s="80">
        <v>0</v>
      </c>
      <c r="D114" s="80">
        <v>0</v>
      </c>
      <c r="E114" s="80">
        <v>0</v>
      </c>
      <c r="F114" s="82"/>
      <c r="G114" s="80">
        <v>0</v>
      </c>
      <c r="H114" s="80">
        <v>0</v>
      </c>
      <c r="I114" s="80">
        <v>0</v>
      </c>
      <c r="J114" s="80">
        <v>0</v>
      </c>
      <c r="K114" s="80">
        <v>0</v>
      </c>
      <c r="L114" s="80">
        <v>0</v>
      </c>
      <c r="M114" s="80">
        <v>0</v>
      </c>
      <c r="N114" s="80">
        <v>0</v>
      </c>
      <c r="O114" s="80">
        <v>0</v>
      </c>
      <c r="P114" s="80">
        <v>0</v>
      </c>
      <c r="Q114" s="81">
        <f t="shared" si="5"/>
        <v>0</v>
      </c>
      <c r="R114" s="88">
        <f t="shared" si="4"/>
        <v>0</v>
      </c>
    </row>
    <row r="115" spans="1:18" ht="20.399999999999999" x14ac:dyDescent="0.3">
      <c r="A115" s="87" t="s">
        <v>450</v>
      </c>
      <c r="B115" s="82" t="s">
        <v>3</v>
      </c>
      <c r="C115" s="80">
        <v>0</v>
      </c>
      <c r="D115" s="80">
        <v>0</v>
      </c>
      <c r="E115" s="80">
        <v>0</v>
      </c>
      <c r="F115" s="82"/>
      <c r="G115" s="80">
        <v>0</v>
      </c>
      <c r="H115" s="80">
        <v>0</v>
      </c>
      <c r="I115" s="80">
        <v>0</v>
      </c>
      <c r="J115" s="80">
        <v>0</v>
      </c>
      <c r="K115" s="80">
        <v>0</v>
      </c>
      <c r="L115" s="80">
        <v>0</v>
      </c>
      <c r="M115" s="80">
        <v>0</v>
      </c>
      <c r="N115" s="80">
        <v>0</v>
      </c>
      <c r="O115" s="80">
        <v>0</v>
      </c>
      <c r="P115" s="80">
        <v>0</v>
      </c>
      <c r="Q115" s="81">
        <f t="shared" si="5"/>
        <v>0</v>
      </c>
      <c r="R115" s="88">
        <f t="shared" si="4"/>
        <v>0</v>
      </c>
    </row>
    <row r="116" spans="1:18" ht="40.799999999999997" x14ac:dyDescent="0.3">
      <c r="A116" s="87" t="s">
        <v>451</v>
      </c>
      <c r="B116" s="82" t="s">
        <v>111</v>
      </c>
      <c r="C116" s="80">
        <v>0</v>
      </c>
      <c r="D116" s="80">
        <v>0</v>
      </c>
      <c r="E116" s="80">
        <v>0</v>
      </c>
      <c r="F116" s="82"/>
      <c r="G116" s="80">
        <v>0</v>
      </c>
      <c r="H116" s="80">
        <v>0</v>
      </c>
      <c r="I116" s="80">
        <v>0</v>
      </c>
      <c r="J116" s="80">
        <v>0</v>
      </c>
      <c r="K116" s="80">
        <v>0</v>
      </c>
      <c r="L116" s="80">
        <v>0</v>
      </c>
      <c r="M116" s="80">
        <v>0</v>
      </c>
      <c r="N116" s="80">
        <v>0</v>
      </c>
      <c r="O116" s="80">
        <v>0</v>
      </c>
      <c r="P116" s="80">
        <v>0</v>
      </c>
      <c r="Q116" s="81">
        <f t="shared" si="5"/>
        <v>0</v>
      </c>
      <c r="R116" s="88">
        <f t="shared" si="4"/>
        <v>0</v>
      </c>
    </row>
    <row r="117" spans="1:18" ht="20.399999999999999" x14ac:dyDescent="0.3">
      <c r="A117" s="87" t="s">
        <v>452</v>
      </c>
      <c r="B117" s="82" t="s">
        <v>112</v>
      </c>
      <c r="C117" s="80">
        <v>0</v>
      </c>
      <c r="D117" s="80">
        <v>0</v>
      </c>
      <c r="E117" s="80">
        <v>0</v>
      </c>
      <c r="F117" s="82"/>
      <c r="G117" s="80">
        <v>0</v>
      </c>
      <c r="H117" s="80">
        <v>0</v>
      </c>
      <c r="I117" s="80">
        <v>0</v>
      </c>
      <c r="J117" s="80">
        <v>0</v>
      </c>
      <c r="K117" s="80">
        <v>0</v>
      </c>
      <c r="L117" s="80">
        <v>0</v>
      </c>
      <c r="M117" s="80">
        <v>0</v>
      </c>
      <c r="N117" s="80">
        <v>0</v>
      </c>
      <c r="O117" s="80">
        <v>0</v>
      </c>
      <c r="P117" s="80">
        <v>0</v>
      </c>
      <c r="Q117" s="81">
        <f t="shared" si="5"/>
        <v>0</v>
      </c>
      <c r="R117" s="81">
        <f t="shared" si="4"/>
        <v>0</v>
      </c>
    </row>
    <row r="118" spans="1:18" x14ac:dyDescent="0.3">
      <c r="B118" s="81"/>
      <c r="C118" s="81">
        <f>C7/1000</f>
        <v>54.27852</v>
      </c>
      <c r="D118" s="81">
        <f t="shared" ref="D118:Q118" si="6">D7/1000</f>
        <v>250.31932</v>
      </c>
      <c r="E118" s="81">
        <f t="shared" si="6"/>
        <v>0</v>
      </c>
      <c r="F118" s="81">
        <f t="shared" si="6"/>
        <v>221.40312</v>
      </c>
      <c r="G118" s="81">
        <f t="shared" si="6"/>
        <v>33.390230000000003</v>
      </c>
      <c r="H118" s="81">
        <f t="shared" si="6"/>
        <v>22.308700000000002</v>
      </c>
      <c r="I118" s="81">
        <f t="shared" si="6"/>
        <v>8.1143999999999998</v>
      </c>
      <c r="J118" s="81">
        <f t="shared" si="6"/>
        <v>1352.17778</v>
      </c>
      <c r="K118" s="81">
        <f t="shared" si="6"/>
        <v>224.56577999999999</v>
      </c>
      <c r="L118" s="81">
        <f t="shared" si="6"/>
        <v>4.2711000000000006</v>
      </c>
      <c r="M118" s="81">
        <f t="shared" si="6"/>
        <v>251.33715000000001</v>
      </c>
      <c r="N118" s="81">
        <f t="shared" si="6"/>
        <v>0.36549999999999999</v>
      </c>
      <c r="O118" s="81">
        <f t="shared" si="6"/>
        <v>781.66157999999996</v>
      </c>
      <c r="P118" s="81">
        <f t="shared" si="6"/>
        <v>4.9000000000000002E-2</v>
      </c>
      <c r="Q118" s="81">
        <f t="shared" si="6"/>
        <v>3204.2421799999997</v>
      </c>
      <c r="R118" s="88">
        <f t="shared" si="4"/>
        <v>3.2042421799999996</v>
      </c>
    </row>
  </sheetData>
  <autoFilter ref="B6:Q6" xr:uid="{A6F2DC53-9400-4B99-B698-B36CDEB3CB9F}">
    <sortState xmlns:xlrd2="http://schemas.microsoft.com/office/spreadsheetml/2017/richdata2" ref="B7:Q117">
      <sortCondition descending="1" ref="Q6"/>
    </sortState>
  </autoFilter>
  <mergeCells count="1">
    <mergeCell ref="B2:P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Índice</vt:lpstr>
      <vt:lpstr>Tamaño</vt:lpstr>
      <vt:lpstr>Corriente-Estado</vt:lpstr>
      <vt:lpstr>Especial</vt:lpstr>
      <vt:lpstr>CIIU-Estado</vt:lpstr>
      <vt:lpstr>Municipio-Estado</vt:lpstr>
      <vt:lpstr>CIIU-Manejo</vt:lpstr>
      <vt:lpstr>Almacenado</vt:lpstr>
      <vt:lpstr>Corriente-TipoAprov</vt:lpstr>
      <vt:lpstr>Aprov-Estado</vt:lpstr>
      <vt:lpstr>Corriente-TipoTto</vt:lpstr>
      <vt:lpstr>Tto-Estado</vt:lpstr>
      <vt:lpstr>Corriente-TipoDisp</vt:lpstr>
      <vt:lpstr>Disp-Estado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Alvarez Echeverry</dc:creator>
  <cp:lastModifiedBy>Carolina Alvarez Echeverry</cp:lastModifiedBy>
  <dcterms:created xsi:type="dcterms:W3CDTF">2023-12-12T16:43:09Z</dcterms:created>
  <dcterms:modified xsi:type="dcterms:W3CDTF">2024-01-17T21:59:18Z</dcterms:modified>
</cp:coreProperties>
</file>