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7abf234edd9c9b/Documents/CVC/SOPORTES/ACTIVIDAD 1- informe final PCB/CUOTA 6/"/>
    </mc:Choice>
  </mc:AlternateContent>
  <xr:revisionPtr revIDLastSave="311" documentId="11_85DE03795F571BCC675FADC9769C7083CC2F50BC" xr6:coauthVersionLast="47" xr6:coauthVersionMax="47" xr10:uidLastSave="{F2F73D99-EC57-495E-A2F5-C6DD95F6A425}"/>
  <bookViews>
    <workbookView xWindow="-120" yWindow="-120" windowWidth="20730" windowHeight="11040" tabRatio="842" firstSheet="2" activeTab="4" xr2:uid="{00000000-000D-0000-FFFF-FFFF00000000}"/>
  </bookViews>
  <sheets>
    <sheet name="INDICE" sheetId="9" r:id="rId1"/>
    <sheet name="Total Equipos Reportados" sheetId="1" r:id="rId2"/>
    <sheet name="Equipos con PCB" sheetId="3" r:id="rId3"/>
    <sheet name="Marcado de Equipos" sheetId="7" r:id="rId4"/>
    <sheet name="Equipos por municipio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E12" i="7"/>
  <c r="D12" i="7"/>
  <c r="E15" i="3"/>
  <c r="E16" i="3" s="1"/>
  <c r="F15" i="3"/>
  <c r="G15" i="3"/>
  <c r="H15" i="3"/>
  <c r="I52" i="10"/>
  <c r="H16" i="3" l="1"/>
  <c r="G16" i="3"/>
  <c r="F16" i="3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10" i="10"/>
  <c r="E52" i="10"/>
  <c r="F52" i="10"/>
  <c r="G52" i="10"/>
  <c r="H52" i="10"/>
  <c r="D52" i="10"/>
  <c r="E21" i="7"/>
  <c r="F21" i="7"/>
  <c r="G18" i="7"/>
  <c r="G19" i="7"/>
  <c r="G20" i="7"/>
  <c r="G17" i="7"/>
  <c r="D21" i="7"/>
  <c r="E11" i="1"/>
  <c r="F11" i="1"/>
  <c r="G11" i="1"/>
  <c r="H11" i="1"/>
  <c r="D11" i="1"/>
  <c r="I10" i="1"/>
  <c r="I11" i="1" l="1"/>
  <c r="I12" i="1" s="1"/>
  <c r="G21" i="7"/>
  <c r="G22" i="7" s="1"/>
  <c r="H12" i="1" l="1"/>
  <c r="D12" i="1"/>
  <c r="G12" i="1"/>
  <c r="E12" i="1"/>
  <c r="F12" i="1"/>
  <c r="E22" i="7"/>
  <c r="D22" i="7"/>
  <c r="F22" i="7"/>
</calcChain>
</file>

<file path=xl/sharedStrings.xml><?xml version="1.0" encoding="utf-8"?>
<sst xmlns="http://schemas.openxmlformats.org/spreadsheetml/2006/main" count="107" uniqueCount="91">
  <si>
    <t>ÍNDICE</t>
  </si>
  <si>
    <t>Contenido</t>
  </si>
  <si>
    <t>Ítem</t>
  </si>
  <si>
    <t>Municipio</t>
  </si>
  <si>
    <t>ALCALA</t>
  </si>
  <si>
    <t>ANDALUCIA</t>
  </si>
  <si>
    <t>ANSERMANUEVO</t>
  </si>
  <si>
    <t>ARGELIA</t>
  </si>
  <si>
    <t>BOLIVAR</t>
  </si>
  <si>
    <t>BUENAVENTURA</t>
  </si>
  <si>
    <t>BUGALAGRANDE</t>
  </si>
  <si>
    <t>CAICEDONIA</t>
  </si>
  <si>
    <t>CALI</t>
  </si>
  <si>
    <t>CALIMA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</si>
  <si>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</si>
  <si>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</si>
  <si>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</si>
  <si>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</si>
  <si>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</si>
  <si>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</si>
  <si>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</si>
  <si>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</si>
  <si>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</si>
  <si>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</si>
  <si>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</si>
  <si>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</si>
  <si>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LA UNION</t>
  </si>
  <si>
    <t>LA VICTORIA</t>
  </si>
  <si>
    <t>OBANDO</t>
  </si>
  <si>
    <t>PALMIRA</t>
  </si>
  <si>
    <t>PRADERA</t>
  </si>
  <si>
    <t>RESTREPO</t>
  </si>
  <si>
    <t>RIOFRIO</t>
  </si>
  <si>
    <t>ROLDANILLO</t>
  </si>
  <si>
    <t>SAN PEDRO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</si>
  <si>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</si>
  <si>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</si>
  <si>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</si>
  <si>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</si>
  <si>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</si>
  <si>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</si>
  <si>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</si>
  <si>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</si>
  <si>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</si>
  <si>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</si>
  <si>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Base de datos del Registro del Inventario Nacional de PCB</t>
  </si>
  <si>
    <t>Total de equipos reportados en el Departamento</t>
  </si>
  <si>
    <t>Identificación de equipos con PCB</t>
  </si>
  <si>
    <t>Marcado de Equipos</t>
  </si>
  <si>
    <t>Equipos por municipio</t>
  </si>
  <si>
    <t>TOTAL</t>
  </si>
  <si>
    <t>Equipos en uso</t>
  </si>
  <si>
    <t>Equipos en desuso</t>
  </si>
  <si>
    <t>Equipos desechados</t>
  </si>
  <si>
    <t xml:space="preserve">Líquidos desechados </t>
  </si>
  <si>
    <t>Otros residuos y/o Desechos</t>
  </si>
  <si>
    <t>Total</t>
  </si>
  <si>
    <t>Transmitidos</t>
  </si>
  <si>
    <t>Líquidos desechados</t>
  </si>
  <si>
    <t>Otros residuos y/o desechos</t>
  </si>
  <si>
    <t>Porcentaje Equivalencia</t>
  </si>
  <si>
    <t>Estado del reporte</t>
  </si>
  <si>
    <t>Equipos</t>
  </si>
  <si>
    <t>Total equipos reportados</t>
  </si>
  <si>
    <t>Unidades sospechosas con PCB (1,2,3)</t>
  </si>
  <si>
    <t>Unidades confirmadas con PCB(1,2,3)</t>
  </si>
  <si>
    <t>Unidades confirmadas sin PCB (4)</t>
  </si>
  <si>
    <t xml:space="preserve">Estado </t>
  </si>
  <si>
    <t xml:space="preserve">Trasmitido </t>
  </si>
  <si>
    <t>Total Equipos Reportados</t>
  </si>
  <si>
    <t>Porcentaje de Marcado</t>
  </si>
  <si>
    <t>Equipos en Desuso</t>
  </si>
  <si>
    <t>Equipos Desechados</t>
  </si>
  <si>
    <t>Líquidos desechados contenidos</t>
  </si>
  <si>
    <t>Total por municipio</t>
  </si>
  <si>
    <t>TOTAL GENERAL</t>
  </si>
  <si>
    <t>GUADALAJARA DE BUGA</t>
  </si>
  <si>
    <t>Porcentaje</t>
  </si>
  <si>
    <t>Grupo</t>
  </si>
  <si>
    <t>PORCENTAJE</t>
  </si>
  <si>
    <t>Periodo de balance 2022</t>
  </si>
  <si>
    <r>
      <t xml:space="preserve">                                </t>
    </r>
    <r>
      <rPr>
        <b/>
        <sz val="12"/>
        <color theme="1"/>
        <rFont val="Arial"/>
        <family val="2"/>
      </rPr>
      <t xml:space="preserve">
INVENTARIO NACIONAL DE PCB 
EN LA JURISDICIÓN DE LA CORPORACIÓN AUTÓNOMA REGIONAL DEL VALLE DEL CAUCA
PERIODO DE BALANCE AÑO 2022</t>
    </r>
  </si>
  <si>
    <t xml:space="preserve">Total </t>
  </si>
  <si>
    <t>TRANSMITIDO</t>
  </si>
  <si>
    <t>Equipos marcados por grupo</t>
  </si>
  <si>
    <t>Equipos marcados según su estado</t>
  </si>
  <si>
    <t>A continuación se presentan los equipos reportados y transmitidos por municipio del periodo de balance 2022</t>
  </si>
  <si>
    <t>INVENTARIO NACIONAL DE PCB 
EN LA JURISDICIÓN DE LA CORPORACIÓN AUTÓNOMA REGIONAL DEL VALLE DEL CAUCA
PERIODO DE BALANCE AÑO 2022</t>
  </si>
  <si>
    <t xml:space="preserve">Equipos reportados sospechosos, confirmadas con PCB y sin PCB. </t>
  </si>
  <si>
    <t>Equipos reportados en el periodo de balance 2022</t>
  </si>
  <si>
    <t>INVENTARIO NACIONAL DE PCB 
EN LA JURISDICIÓN DE LA CORPORACIÓN AUTÓNOMA REGIONAL 
DEL VALLE DEL CAUCA
PERIODO DE BALANCE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</si>
</sst>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4" fillId="2" borderId="9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0" fillId="2" borderId="9" xfId="0" applyFill="1" applyBorder="1"/>
    <xf numFmtId="0" fontId="1" fillId="2" borderId="0" xfId="0" applyFont="1" applyFill="1" applyAlignment="1">
      <alignment vertical="center" wrapText="1"/>
    </xf>
    <xf numFmtId="0" fontId="0" fillId="2" borderId="3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5" fillId="2" borderId="7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9" xfId="0" applyFill="1" applyBorder="1" applyAlignment="1">
      <alignment horizontal="center" vertical="center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9" fillId="2" borderId="2" xfId="0" applyFont="1" applyFill="1" applyBorder="1"/>
    <xf numFmtId="0" fontId="8" fillId="2" borderId="5" xfId="0" applyFont="1" applyFill="1" applyBorder="1"/>
    <xf numFmtId="0" fontId="3" fillId="2" borderId="9" xfId="1" applyFill="1" applyBorder="1" applyAlignment="1">
      <alignment horizontal="left" vertical="center" wrapText="1"/>
    </xf>
    <xf numFmtId="0" fontId="3" fillId="4" borderId="9" xfId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/>
    <xf numFmtId="0" fontId="14" fillId="2" borderId="0" xfId="0" applyFont="1" applyFill="1"/>
    <xf numFmtId="2" fontId="14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2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5" xfId="0" applyFont="1" applyFill="1" applyBorder="1"/>
    <xf numFmtId="0" fontId="7" fillId="2" borderId="5" xfId="0" applyFont="1" applyFill="1" applyBorder="1"/>
    <xf numFmtId="0" fontId="18" fillId="2" borderId="5" xfId="0" applyFont="1" applyFill="1" applyBorder="1"/>
    <xf numFmtId="0" fontId="7" fillId="2" borderId="9" xfId="0" applyFont="1" applyFill="1" applyBorder="1"/>
    <xf numFmtId="0" fontId="18" fillId="2" borderId="9" xfId="0" applyFont="1" applyFill="1" applyBorder="1"/>
    <xf numFmtId="0" fontId="3" fillId="2" borderId="9" xfId="1" applyFill="1" applyBorder="1" applyAlignment="1">
      <alignment horizontal="center" vertical="center" wrapText="1"/>
    </xf>
    <xf numFmtId="43" fontId="3" fillId="2" borderId="9" xfId="3" applyFont="1" applyFill="1" applyBorder="1" applyAlignment="1">
      <alignment horizontal="center" vertical="center" wrapText="1"/>
    </xf>
    <xf numFmtId="9" fontId="14" fillId="2" borderId="9" xfId="4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center" vertical="center" wrapText="1"/>
    </xf>
    <xf numFmtId="43" fontId="14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43" fontId="20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9" fontId="20" fillId="2" borderId="9" xfId="4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1" xfId="0" applyFont="1" applyFill="1" applyBorder="1"/>
    <xf numFmtId="0" fontId="0" fillId="2" borderId="6" xfId="0" applyFill="1" applyBorder="1"/>
    <xf numFmtId="0" fontId="18" fillId="2" borderId="8" xfId="0" applyFont="1" applyFill="1" applyBorder="1"/>
    <xf numFmtId="0" fontId="6" fillId="2" borderId="10" xfId="0" applyFont="1" applyFill="1" applyBorder="1"/>
    <xf numFmtId="0" fontId="18" fillId="2" borderId="11" xfId="0" applyFont="1" applyFill="1" applyBorder="1"/>
    <xf numFmtId="0" fontId="0" fillId="2" borderId="10" xfId="0" applyFill="1" applyBorder="1"/>
    <xf numFmtId="0" fontId="20" fillId="2" borderId="0" xfId="0" applyFont="1" applyFill="1" applyAlignment="1">
      <alignment horizontal="center" vertical="center" wrapText="1"/>
    </xf>
    <xf numFmtId="43" fontId="14" fillId="2" borderId="0" xfId="3" applyFont="1" applyFill="1" applyBorder="1" applyAlignment="1">
      <alignment horizontal="center" vertical="center"/>
    </xf>
    <xf numFmtId="43" fontId="20" fillId="2" borderId="0" xfId="3" applyFont="1" applyFill="1" applyBorder="1" applyAlignment="1">
      <alignment horizontal="center" vertical="center"/>
    </xf>
    <xf numFmtId="9" fontId="20" fillId="2" borderId="0" xfId="4" applyFont="1" applyFill="1" applyBorder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9" fontId="14" fillId="2" borderId="0" xfId="4" applyFont="1" applyFill="1" applyBorder="1" applyAlignment="1">
      <alignment horizontal="center" vertical="center"/>
    </xf>
    <xf numFmtId="43" fontId="4" fillId="2" borderId="9" xfId="3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10" fontId="4" fillId="2" borderId="5" xfId="4" applyNumberFormat="1" applyFont="1" applyFill="1" applyBorder="1" applyAlignment="1">
      <alignment horizontal="center" vertical="center" wrapText="1"/>
    </xf>
    <xf numFmtId="9" fontId="20" fillId="2" borderId="9" xfId="4" applyFont="1" applyFill="1" applyBorder="1" applyAlignment="1">
      <alignment vertical="center" wrapText="1"/>
    </xf>
    <xf numFmtId="43" fontId="3" fillId="2" borderId="9" xfId="3" applyFont="1" applyFill="1" applyBorder="1" applyAlignment="1">
      <alignment horizontal="right" vertical="center" wrapText="1"/>
    </xf>
    <xf numFmtId="43" fontId="4" fillId="2" borderId="9" xfId="3" applyFont="1" applyFill="1" applyBorder="1" applyAlignment="1">
      <alignment horizontal="right" vertical="center" wrapText="1"/>
    </xf>
    <xf numFmtId="9" fontId="20" fillId="2" borderId="9" xfId="4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left"/>
    </xf>
    <xf numFmtId="0" fontId="19" fillId="2" borderId="11" xfId="2" applyFont="1" applyFill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5">
    <cellStyle name="Hipervínculo" xfId="2" builtinId="8"/>
    <cellStyle name="Millares" xfId="3" builtinId="3"/>
    <cellStyle name="Normal" xfId="0" builtinId="0"/>
    <cellStyle name="Normal 3" xfId="1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reportados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EC-474A-95A6-D90E33898F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EC-474A-95A6-D90E33898F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CEC-474A-95A6-D90E33898F4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Equipos Reportados'!$D$9:$F$9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'Total Equipos Reportados'!$D$12:$F$12</c:f>
              <c:numCache>
                <c:formatCode>0.0%</c:formatCode>
                <c:ptCount val="3"/>
                <c:pt idx="0">
                  <c:v>0.55924831774167072</c:v>
                </c:pt>
                <c:pt idx="1">
                  <c:v>4.5379944198260296E-2</c:v>
                </c:pt>
                <c:pt idx="2">
                  <c:v>0.39479730838667321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F-44B3-AFE1-F52826B471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reportados sospechosos, confirmadas con PCB y sin PCB.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C4-42F5-AFD0-A6A268D6A8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C4-42F5-AFD0-A6A268D6A8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EC4-42F5-AFD0-A6A268D6A8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'Equipos con PCB'!$F$9:$H$9</c:f>
              <c:strCache>
                <c:ptCount val="3"/>
                <c:pt idx="0">
                  <c:v>Unidades sospechosas con PCB (1,2,3)</c:v>
                </c:pt>
                <c:pt idx="1">
                  <c:v>Unidades confirmadas con PCB(1,2,3)</c:v>
                </c:pt>
                <c:pt idx="2">
                  <c:v>Unidades confirmadas sin PCB (4)</c:v>
                </c:pt>
              </c:strCache>
            </c:strRef>
          </c:cat>
          <c:val>
            <c:numRef>
              <c:f>'Equipos con PCB'!$F$16:$H$16</c:f>
              <c:numCache>
                <c:formatCode>0%</c:formatCode>
                <c:ptCount val="3"/>
                <c:pt idx="0">
                  <c:v>0.29583709664176039</c:v>
                </c:pt>
                <c:pt idx="1">
                  <c:v>7.1762870514820595E-2</c:v>
                </c:pt>
                <c:pt idx="2">
                  <c:v>0.63240003284341895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4-41E7-B2C2-35319A98F81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marcados por grupo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EDE-4180-BDAB-D7AEE2AFE3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EDE-4180-BDAB-D7AEE2AFE3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EDE-4180-BDAB-D7AEE2AFE3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'Marcado de Equipos'!$D$16:$F$16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'Marcado de Equipos'!$D$22:$F$22</c:f>
              <c:numCache>
                <c:formatCode>0%</c:formatCode>
                <c:ptCount val="3"/>
                <c:pt idx="0">
                  <c:v>0.4457622930565851</c:v>
                </c:pt>
                <c:pt idx="1">
                  <c:v>4.3983197430195208E-2</c:v>
                </c:pt>
                <c:pt idx="2">
                  <c:v>0.51025450951321971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A-4E0D-8A4D-9EDB3D49EF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marcados según su estado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7CF-40FF-A0D4-4855F4D8A1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7CF-40FF-A0D4-4855F4D8A1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7CF-40FF-A0D4-4855F4D8A1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'Marcado de Equipos'!$D$9:$F$9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'Marcado de Equipos'!$D$12:$F$12</c:f>
              <c:numCache>
                <c:formatCode>0%</c:formatCode>
                <c:ptCount val="3"/>
                <c:pt idx="0">
                  <c:v>0.52942039618488623</c:v>
                </c:pt>
                <c:pt idx="1">
                  <c:v>0.64376130198915005</c:v>
                </c:pt>
                <c:pt idx="2">
                  <c:v>0.85844938682186656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9-414D-9771-5207AE8FEE2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76202</xdr:colOff>
      <xdr:row>1</xdr:row>
      <xdr:rowOff>85725</xdr:rowOff>
    </xdr:from>
    <xdr:to>
      <xdr:col>16</xdr:col>
      <xdr:colOff>1666876</xdr:colOff>
      <xdr:row>3</xdr:row>
      <xdr:rowOff>561599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2" y="276225"/>
          <a:ext cx="1590674" cy="856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523877</xdr:colOff>
      <xdr:row>1</xdr:row>
      <xdr:rowOff>47625</xdr:rowOff>
    </xdr:from>
    <xdr:to>
      <xdr:col>9</xdr:col>
      <xdr:colOff>1009651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452" y="238125"/>
          <a:ext cx="1590674" cy="856874"/>
        </a:xfrm>
        <a:prstGeom prst="rect">
          <a:avLst/>
        </a:prstGeom>
      </xdr:spPr>
    </xdr:pic>
    <xdr:clientData/>
  </xdr:twoCellAnchor>
  <xdr:twoCellAnchor>
    <xdr:from>
      <xdr:col>10</xdr:col>
      <xdr:colOff>247650</xdr:colOff>
      <xdr:row>5</xdr:row>
      <xdr:rowOff>9525</xdr:rowOff>
    </xdr:from>
    <xdr:to>
      <xdr:col>11</xdr:col>
      <xdr:colOff>571500</xdr:colOff>
      <xdr:row>5</xdr:row>
      <xdr:rowOff>523875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934825" y="15811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1</xdr:colOff>
      <xdr:row>1</xdr:row>
      <xdr:rowOff>0</xdr:rowOff>
    </xdr:from>
    <xdr:to>
      <xdr:col>2</xdr:col>
      <xdr:colOff>2514601</xdr:colOff>
      <xdr:row>4</xdr:row>
      <xdr:rowOff>419099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62001" y="190500"/>
          <a:ext cx="2781300" cy="1371599"/>
          <a:chOff x="771526" y="200025"/>
          <a:chExt cx="2514600" cy="1361940"/>
        </a:xfrm>
      </xdr:grpSpPr>
      <xdr:sp macro="" textlink="">
        <xdr:nvSpPr>
          <xdr:cNvPr id="6" name="Pentágon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71454" y="314191"/>
            <a:ext cx="2289388" cy="12477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reportados en el Departamento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2</xdr:col>
      <xdr:colOff>1905000</xdr:colOff>
      <xdr:row>14</xdr:row>
      <xdr:rowOff>28575</xdr:rowOff>
    </xdr:from>
    <xdr:to>
      <xdr:col>6</xdr:col>
      <xdr:colOff>685800</xdr:colOff>
      <xdr:row>30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DC4699-E78B-3237-1D7E-AEC6F1BBE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57150</xdr:rowOff>
    </xdr:from>
    <xdr:to>
      <xdr:col>8</xdr:col>
      <xdr:colOff>628651</xdr:colOff>
      <xdr:row>3</xdr:row>
      <xdr:rowOff>533024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1868150" y="24765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Identificación de equipos con PCB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9</xdr:col>
      <xdr:colOff>133350</xdr:colOff>
      <xdr:row>5</xdr:row>
      <xdr:rowOff>57150</xdr:rowOff>
    </xdr:from>
    <xdr:to>
      <xdr:col>10</xdr:col>
      <xdr:colOff>457200</xdr:colOff>
      <xdr:row>5</xdr:row>
      <xdr:rowOff>571500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25500" y="162877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3</xdr:col>
      <xdr:colOff>152399</xdr:colOff>
      <xdr:row>19</xdr:row>
      <xdr:rowOff>71436</xdr:rowOff>
    </xdr:from>
    <xdr:to>
      <xdr:col>7</xdr:col>
      <xdr:colOff>1247775</xdr:colOff>
      <xdr:row>40</xdr:row>
      <xdr:rowOff>114299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9C9ED3-202D-6AF5-C602-8E4243E50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</xdr:row>
      <xdr:rowOff>76200</xdr:rowOff>
    </xdr:from>
    <xdr:to>
      <xdr:col>9</xdr:col>
      <xdr:colOff>381001</xdr:colOff>
      <xdr:row>3</xdr:row>
      <xdr:rowOff>552074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2106275" y="26670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Marcado de Equipos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11</xdr:col>
      <xdr:colOff>142875</xdr:colOff>
      <xdr:row>5</xdr:row>
      <xdr:rowOff>76200</xdr:rowOff>
    </xdr:from>
    <xdr:to>
      <xdr:col>12</xdr:col>
      <xdr:colOff>466725</xdr:colOff>
      <xdr:row>5</xdr:row>
      <xdr:rowOff>590550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49300" y="164782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2</xdr:col>
      <xdr:colOff>2428875</xdr:colOff>
      <xdr:row>22</xdr:row>
      <xdr:rowOff>166687</xdr:rowOff>
    </xdr:from>
    <xdr:to>
      <xdr:col>7</xdr:col>
      <xdr:colOff>219075</xdr:colOff>
      <xdr:row>22</xdr:row>
      <xdr:rowOff>3876675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F43F10-752E-A3BD-9B0E-1F08D9598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3429000</xdr:colOff>
      <xdr:row>12</xdr:row>
      <xdr:rowOff>309562</xdr:rowOff>
    </xdr:from>
    <xdr:to>
      <xdr:col>7</xdr:col>
      <xdr:colOff>333375</xdr:colOff>
      <xdr:row>12</xdr:row>
      <xdr:rowOff>4162425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1120B4A-7353-6BF6-D649-D4DB93036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47625</xdr:rowOff>
    </xdr:from>
    <xdr:to>
      <xdr:col>9</xdr:col>
      <xdr:colOff>228600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88" r="5988"/>
        <a:stretch/>
      </xdr:blipFill>
      <xdr:spPr>
        <a:xfrm>
          <a:off x="11544300" y="238125"/>
          <a:ext cx="1400175" cy="856874"/>
        </a:xfrm>
        <a:prstGeom prst="rect">
          <a:avLst/>
        </a:prstGeom>
      </xdr:spPr>
    </xdr:pic>
    <xdr:clientData/>
  </xdr:twoCellAnchor>
  <xdr:twoCellAnchor>
    <xdr:from>
      <xdr:col>10</xdr:col>
      <xdr:colOff>123825</xdr:colOff>
      <xdr:row>5</xdr:row>
      <xdr:rowOff>47625</xdr:rowOff>
    </xdr:from>
    <xdr:to>
      <xdr:col>11</xdr:col>
      <xdr:colOff>447675</xdr:colOff>
      <xdr:row>5</xdr:row>
      <xdr:rowOff>561975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639550" y="16192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63211B0-657E-4F83-8F84-E2311E83E1D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12" name="Pentágono 3">
            <a:extLst>
              <a:ext uri="{FF2B5EF4-FFF2-40B4-BE49-F238E27FC236}">
                <a16:creationId xmlns:a16="http://schemas.microsoft.com/office/drawing/2014/main" id="{E993B924-8AEF-523A-C282-E8F71D18CA16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E2A1EE8-5145-CD15-1E85-74738FEC28AB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por municipio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topLeftCell="A4" workbookViewId="0">
      <selection activeCell="J17" sqref="J17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11.7109375" style="2" customWidth="1"/>
    <col min="4" max="5" width="11.42578125" style="2"/>
    <col min="6" max="15" width="6.42578125" style="2" customWidth="1"/>
    <col min="16" max="16" width="2.5703125" style="2" customWidth="1"/>
    <col min="17" max="17" width="26" style="2" customWidth="1"/>
    <col min="18" max="16384" width="11.42578125" style="2"/>
  </cols>
  <sheetData>
    <row r="2" spans="2:17" ht="15" customHeight="1" x14ac:dyDescent="0.25">
      <c r="B2" s="79" t="s">
        <v>81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88"/>
    </row>
    <row r="3" spans="2:17" ht="15" customHeight="1" x14ac:dyDescent="0.25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89"/>
    </row>
    <row r="4" spans="2:17" ht="45" customHeight="1" x14ac:dyDescent="0.25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90"/>
    </row>
    <row r="5" spans="2:17" ht="16.5" customHeight="1" x14ac:dyDescent="0.25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8"/>
    </row>
    <row r="6" spans="2:17" ht="21.75" customHeight="1" x14ac:dyDescent="0.25">
      <c r="B6" s="93" t="s">
        <v>45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17" ht="17.25" customHeight="1" x14ac:dyDescent="0.25">
      <c r="B7" s="96" t="s">
        <v>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17" ht="28.5" customHeight="1" x14ac:dyDescent="0.3">
      <c r="B8" s="55"/>
      <c r="C8" s="40" t="s">
        <v>0</v>
      </c>
      <c r="D8" s="1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2:17" ht="16.5" customHeight="1" x14ac:dyDescent="0.4">
      <c r="B9" s="56"/>
      <c r="C9" s="23"/>
      <c r="D9" s="2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7"/>
    </row>
    <row r="10" spans="2:17" ht="15" customHeight="1" x14ac:dyDescent="0.25">
      <c r="B10" s="55"/>
      <c r="C10" s="24" t="s">
        <v>2</v>
      </c>
      <c r="D10" s="41" t="s">
        <v>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58"/>
    </row>
    <row r="11" spans="2:17" ht="12" customHeight="1" x14ac:dyDescent="0.25">
      <c r="B11" s="59"/>
      <c r="C11" s="20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60"/>
    </row>
    <row r="12" spans="2:17" ht="32.1" customHeight="1" x14ac:dyDescent="0.25">
      <c r="B12" s="61"/>
      <c r="C12" s="21">
        <v>1</v>
      </c>
      <c r="D12" s="91" t="s">
        <v>46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2"/>
    </row>
    <row r="13" spans="2:17" ht="32.1" customHeight="1" x14ac:dyDescent="0.25">
      <c r="B13" s="61"/>
      <c r="C13" s="21">
        <v>2</v>
      </c>
      <c r="D13" s="91" t="s">
        <v>47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</row>
    <row r="14" spans="2:17" ht="32.1" customHeight="1" x14ac:dyDescent="0.25">
      <c r="B14" s="61"/>
      <c r="C14" s="21">
        <v>3</v>
      </c>
      <c r="D14" s="91" t="s">
        <v>48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</row>
    <row r="15" spans="2:17" ht="32.1" customHeight="1" x14ac:dyDescent="0.25">
      <c r="B15" s="8"/>
      <c r="C15" s="21">
        <v>4</v>
      </c>
      <c r="D15" s="91" t="s">
        <v>49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2"/>
    </row>
    <row r="16" spans="2:17" ht="32.1" customHeight="1" x14ac:dyDescent="0.3">
      <c r="C16" s="35"/>
      <c r="D16" s="36"/>
    </row>
    <row r="17" spans="3:4" ht="32.1" customHeight="1" x14ac:dyDescent="0.3">
      <c r="C17" s="35"/>
      <c r="D17" s="36"/>
    </row>
    <row r="18" spans="3:4" ht="32.1" customHeight="1" x14ac:dyDescent="0.3">
      <c r="C18" s="35"/>
      <c r="D18" s="36"/>
    </row>
  </sheetData>
  <mergeCells count="8">
    <mergeCell ref="B2:P4"/>
    <mergeCell ref="Q2:Q4"/>
    <mergeCell ref="D14:Q14"/>
    <mergeCell ref="D15:Q15"/>
    <mergeCell ref="B6:Q6"/>
    <mergeCell ref="B7:Q7"/>
    <mergeCell ref="D12:Q12"/>
    <mergeCell ref="D13:Q13"/>
  </mergeCells>
  <hyperlinks>
    <hyperlink ref="D12" location="'RPG por corriente de residuo'!A1" display="Cantidad de residuos o desechos peligrosos generada por corriente o tipo de residuo" xr:uid="{00000000-0004-0000-0000-000000000000}"/>
    <hyperlink ref="D13" location="'RPG por Actividad product. CIIU'!A1" display="Cantidad de residuos peligrosos generada por las actividades productivas - CIIU" xr:uid="{00000000-0004-0000-0000-000001000000}"/>
    <hyperlink ref="D14" location="'RPG por municipio'!A1" display=" Cantidad de residuos peligrosos generada por municipio " xr:uid="{00000000-0004-0000-0000-000002000000}"/>
    <hyperlink ref="D15" location="'RP Aprovechados por corriente'!A1" display="Cantidad de residuos peligrosos aprovechada según corriente de residuo" xr:uid="{00000000-0004-0000-0000-000004000000}"/>
    <hyperlink ref="D12:Q12" location="'Total Equipos Reportados'!A1" display="Total de equipos reportados en el Departamento" xr:uid="{DC9B85DB-CB3A-44F7-8A10-030097A145DE}"/>
    <hyperlink ref="D13:Q13" location="'Equipos con PCB'!A1" display="Identificación de equipos con PCB" xr:uid="{8688546D-BC91-4B36-9C5D-51C94F9DE5DE}"/>
    <hyperlink ref="D14:Q14" location="'Marcado de Equipos'!A1" display="Marcado de Equipos" xr:uid="{93674D1A-0E89-41E4-A5A5-8C8FCD91DEF7}"/>
    <hyperlink ref="D15:Q15" location="'Equipos por municipio'!A1" display="Equipos por municipio" xr:uid="{3524431A-7C73-424D-89A0-BD701A1AB3D6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3"/>
  <sheetViews>
    <sheetView topLeftCell="D9" workbookViewId="0">
      <selection activeCell="F14" sqref="F14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43.5703125" style="2" customWidth="1"/>
    <col min="4" max="4" width="18.7109375" style="2" customWidth="1"/>
    <col min="5" max="5" width="18.28515625" style="2" customWidth="1"/>
    <col min="6" max="6" width="21" style="2" customWidth="1"/>
    <col min="7" max="8" width="21.7109375" style="2" customWidth="1"/>
    <col min="9" max="10" width="16.5703125" style="2" customWidth="1"/>
    <col min="11" max="16384" width="11.42578125" style="2"/>
  </cols>
  <sheetData>
    <row r="2" spans="2:13" ht="15" customHeight="1" x14ac:dyDescent="0.25">
      <c r="B2" s="102" t="s">
        <v>87</v>
      </c>
      <c r="C2" s="103"/>
      <c r="D2" s="103"/>
      <c r="E2" s="103"/>
      <c r="F2" s="103"/>
      <c r="G2" s="103"/>
      <c r="H2" s="103"/>
      <c r="I2" s="103"/>
      <c r="J2" s="104"/>
      <c r="K2" s="5"/>
      <c r="L2" s="5"/>
      <c r="M2" s="5"/>
    </row>
    <row r="3" spans="2:13" x14ac:dyDescent="0.25">
      <c r="B3" s="105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</row>
    <row r="4" spans="2:13" ht="45" customHeight="1" x14ac:dyDescent="0.25">
      <c r="B4" s="108"/>
      <c r="C4" s="109"/>
      <c r="D4" s="109"/>
      <c r="E4" s="109"/>
      <c r="F4" s="109"/>
      <c r="G4" s="109"/>
      <c r="H4" s="109"/>
      <c r="I4" s="109"/>
      <c r="J4" s="110"/>
      <c r="K4" s="5"/>
      <c r="L4" s="5"/>
      <c r="M4" s="5"/>
    </row>
    <row r="5" spans="2:13" ht="33.75" customHeight="1" x14ac:dyDescent="0.25"/>
    <row r="6" spans="2:13" ht="50.25" customHeight="1" x14ac:dyDescent="0.25">
      <c r="B6" s="99" t="s">
        <v>89</v>
      </c>
      <c r="C6" s="100"/>
      <c r="D6" s="100"/>
      <c r="E6" s="100"/>
      <c r="F6" s="100"/>
      <c r="G6" s="100"/>
      <c r="H6" s="100"/>
      <c r="I6" s="100"/>
      <c r="J6" s="101"/>
      <c r="K6" s="3"/>
    </row>
    <row r="7" spans="2:13" ht="12.75" customHeight="1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3" ht="17.25" customHeight="1" x14ac:dyDescent="0.25">
      <c r="B8" s="6"/>
      <c r="C8" s="12"/>
      <c r="D8" s="12"/>
      <c r="E8" s="12"/>
      <c r="F8" s="12"/>
      <c r="G8" s="12"/>
      <c r="H8" s="12"/>
      <c r="I8" s="12"/>
      <c r="J8" s="11"/>
    </row>
    <row r="9" spans="2:13" ht="32.25" customHeight="1" x14ac:dyDescent="0.25">
      <c r="B9" s="6"/>
      <c r="C9" s="13" t="s">
        <v>82</v>
      </c>
      <c r="D9" s="1" t="s">
        <v>51</v>
      </c>
      <c r="E9" s="1" t="s">
        <v>52</v>
      </c>
      <c r="F9" s="1" t="s">
        <v>53</v>
      </c>
      <c r="G9" s="1" t="s">
        <v>54</v>
      </c>
      <c r="H9" s="1" t="s">
        <v>55</v>
      </c>
      <c r="I9" s="1" t="s">
        <v>56</v>
      </c>
      <c r="J9" s="7"/>
    </row>
    <row r="10" spans="2:13" s="31" customFormat="1" ht="45.75" customHeight="1" x14ac:dyDescent="0.2">
      <c r="B10" s="28"/>
      <c r="C10" s="45" t="s">
        <v>83</v>
      </c>
      <c r="D10" s="46">
        <v>6815</v>
      </c>
      <c r="E10" s="46">
        <v>553</v>
      </c>
      <c r="F10" s="46">
        <v>4811</v>
      </c>
      <c r="G10" s="46">
        <v>4</v>
      </c>
      <c r="H10" s="46">
        <v>3</v>
      </c>
      <c r="I10" s="46">
        <f t="shared" ref="I10" si="0">SUM(D10:H10)</f>
        <v>12186</v>
      </c>
      <c r="J10" s="30"/>
    </row>
    <row r="11" spans="2:13" s="31" customFormat="1" ht="45.75" customHeight="1" x14ac:dyDescent="0.2">
      <c r="B11" s="28"/>
      <c r="C11" s="1" t="s">
        <v>50</v>
      </c>
      <c r="D11" s="70">
        <f>SUM(D10:D10)</f>
        <v>6815</v>
      </c>
      <c r="E11" s="70">
        <f>SUM(E10:E10)</f>
        <v>553</v>
      </c>
      <c r="F11" s="70">
        <f>SUM(F10:F10)</f>
        <v>4811</v>
      </c>
      <c r="G11" s="70">
        <f>SUM(G10:G10)</f>
        <v>4</v>
      </c>
      <c r="H11" s="70">
        <f>SUM(H10:H10)</f>
        <v>3</v>
      </c>
      <c r="I11" s="70">
        <f>SUM(D11:H11)</f>
        <v>12186</v>
      </c>
      <c r="J11" s="30"/>
    </row>
    <row r="12" spans="2:13" s="31" customFormat="1" ht="45.75" customHeight="1" x14ac:dyDescent="0.2">
      <c r="B12" s="28"/>
      <c r="C12" s="71" t="s">
        <v>79</v>
      </c>
      <c r="D12" s="72">
        <f>D11/$I$11</f>
        <v>0.55924831774167072</v>
      </c>
      <c r="E12" s="72">
        <f t="shared" ref="E12:I12" si="1">E11/$I$11</f>
        <v>4.5379944198260296E-2</v>
      </c>
      <c r="F12" s="72">
        <f t="shared" si="1"/>
        <v>0.39479730838667321</v>
      </c>
      <c r="G12" s="73">
        <f t="shared" si="1"/>
        <v>3.2824552765468569E-4</v>
      </c>
      <c r="H12" s="72">
        <f t="shared" si="1"/>
        <v>2.461841457410143E-4</v>
      </c>
      <c r="I12" s="72">
        <f t="shared" si="1"/>
        <v>1</v>
      </c>
      <c r="J12" s="30"/>
    </row>
    <row r="13" spans="2:13" x14ac:dyDescent="0.25">
      <c r="B13" s="8"/>
      <c r="C13" s="9"/>
      <c r="D13" s="9"/>
      <c r="E13" s="9"/>
      <c r="F13" s="9"/>
      <c r="G13" s="9"/>
      <c r="H13" s="9"/>
      <c r="I13" s="9"/>
      <c r="J13" s="10"/>
    </row>
  </sheetData>
  <mergeCells count="2">
    <mergeCell ref="B6:J6"/>
    <mergeCell ref="B2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7"/>
  <sheetViews>
    <sheetView topLeftCell="D12" workbookViewId="0">
      <selection activeCell="E16" sqref="E16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36.85546875" style="2" customWidth="1"/>
    <col min="4" max="4" width="28.5703125" style="2" customWidth="1"/>
    <col min="5" max="8" width="21.7109375" style="2" customWidth="1"/>
    <col min="9" max="9" width="10.140625" style="2" customWidth="1"/>
    <col min="10" max="16384" width="11.42578125" style="2"/>
  </cols>
  <sheetData>
    <row r="2" spans="2:12" ht="15" customHeight="1" x14ac:dyDescent="0.25">
      <c r="B2" s="102" t="s">
        <v>90</v>
      </c>
      <c r="C2" s="103"/>
      <c r="D2" s="103"/>
      <c r="E2" s="103"/>
      <c r="F2" s="103"/>
      <c r="G2" s="103"/>
      <c r="H2" s="103"/>
      <c r="I2" s="104"/>
      <c r="J2" s="5"/>
      <c r="K2" s="5"/>
      <c r="L2" s="5"/>
    </row>
    <row r="3" spans="2:12" x14ac:dyDescent="0.25">
      <c r="B3" s="105"/>
      <c r="C3" s="106"/>
      <c r="D3" s="106"/>
      <c r="E3" s="106"/>
      <c r="F3" s="106"/>
      <c r="G3" s="106"/>
      <c r="H3" s="106"/>
      <c r="I3" s="107"/>
      <c r="J3" s="5"/>
      <c r="K3" s="5"/>
      <c r="L3" s="5"/>
    </row>
    <row r="4" spans="2:12" ht="45" customHeight="1" x14ac:dyDescent="0.25">
      <c r="B4" s="108"/>
      <c r="C4" s="109"/>
      <c r="D4" s="109"/>
      <c r="E4" s="109"/>
      <c r="F4" s="109"/>
      <c r="G4" s="109"/>
      <c r="H4" s="109"/>
      <c r="I4" s="110"/>
      <c r="J4" s="5"/>
      <c r="K4" s="5"/>
      <c r="L4" s="5"/>
    </row>
    <row r="5" spans="2:12" ht="33.75" customHeight="1" x14ac:dyDescent="0.25"/>
    <row r="6" spans="2:12" ht="40.5" customHeight="1" x14ac:dyDescent="0.25">
      <c r="B6" s="99" t="s">
        <v>88</v>
      </c>
      <c r="C6" s="100"/>
      <c r="D6" s="100"/>
      <c r="E6" s="100"/>
      <c r="F6" s="100"/>
      <c r="G6" s="100"/>
      <c r="H6" s="100"/>
      <c r="I6" s="101"/>
      <c r="J6" s="3"/>
    </row>
    <row r="7" spans="2:12" ht="12.75" customHeight="1" x14ac:dyDescent="0.25">
      <c r="B7" s="16"/>
      <c r="C7" s="17"/>
      <c r="D7" s="17"/>
      <c r="E7" s="17"/>
      <c r="F7" s="17"/>
      <c r="G7" s="17"/>
      <c r="H7" s="17"/>
      <c r="I7" s="18"/>
    </row>
    <row r="8" spans="2:12" ht="6.75" customHeight="1" x14ac:dyDescent="0.25">
      <c r="B8" s="6"/>
      <c r="C8" s="12"/>
      <c r="D8" s="12"/>
      <c r="E8" s="12"/>
      <c r="F8" s="12"/>
      <c r="G8" s="12"/>
      <c r="H8" s="12"/>
      <c r="I8" s="11"/>
    </row>
    <row r="9" spans="2:12" ht="53.25" customHeight="1" x14ac:dyDescent="0.25">
      <c r="B9" s="6"/>
      <c r="C9" s="48" t="s">
        <v>61</v>
      </c>
      <c r="D9" s="49" t="s">
        <v>62</v>
      </c>
      <c r="E9" s="49" t="s">
        <v>63</v>
      </c>
      <c r="F9" s="49" t="s">
        <v>64</v>
      </c>
      <c r="G9" s="49" t="s">
        <v>65</v>
      </c>
      <c r="H9" s="49" t="s">
        <v>66</v>
      </c>
      <c r="I9" s="7"/>
    </row>
    <row r="10" spans="2:12" s="31" customFormat="1" ht="27" customHeight="1" x14ac:dyDescent="0.2">
      <c r="B10" s="28"/>
      <c r="C10" s="111" t="s">
        <v>57</v>
      </c>
      <c r="D10" s="29" t="s">
        <v>51</v>
      </c>
      <c r="E10" s="46">
        <v>6815</v>
      </c>
      <c r="F10" s="46">
        <v>2983</v>
      </c>
      <c r="G10" s="46">
        <v>19</v>
      </c>
      <c r="H10" s="46">
        <v>3813</v>
      </c>
      <c r="I10" s="30"/>
    </row>
    <row r="11" spans="2:12" s="31" customFormat="1" ht="27" customHeight="1" x14ac:dyDescent="0.2">
      <c r="B11" s="28"/>
      <c r="C11" s="112"/>
      <c r="D11" s="29" t="s">
        <v>52</v>
      </c>
      <c r="E11" s="46">
        <v>553</v>
      </c>
      <c r="F11" s="46">
        <v>177</v>
      </c>
      <c r="G11" s="46">
        <v>1</v>
      </c>
      <c r="H11" s="46">
        <v>375</v>
      </c>
      <c r="I11" s="30"/>
    </row>
    <row r="12" spans="2:12" s="31" customFormat="1" ht="27" customHeight="1" x14ac:dyDescent="0.2">
      <c r="B12" s="28"/>
      <c r="C12" s="112"/>
      <c r="D12" s="29" t="s">
        <v>53</v>
      </c>
      <c r="E12" s="46">
        <v>4811</v>
      </c>
      <c r="F12" s="46">
        <v>443</v>
      </c>
      <c r="G12" s="46">
        <v>854</v>
      </c>
      <c r="H12" s="46">
        <v>3514</v>
      </c>
      <c r="I12" s="30"/>
    </row>
    <row r="13" spans="2:12" s="31" customFormat="1" ht="27" customHeight="1" x14ac:dyDescent="0.2">
      <c r="B13" s="28"/>
      <c r="C13" s="112"/>
      <c r="D13" s="29" t="s">
        <v>58</v>
      </c>
      <c r="E13" s="46">
        <v>4</v>
      </c>
      <c r="F13" s="46">
        <v>2</v>
      </c>
      <c r="G13" s="46">
        <v>1</v>
      </c>
      <c r="H13" s="46">
        <v>1</v>
      </c>
      <c r="I13" s="30"/>
    </row>
    <row r="14" spans="2:12" s="31" customFormat="1" ht="27" customHeight="1" x14ac:dyDescent="0.2">
      <c r="B14" s="28"/>
      <c r="C14" s="113"/>
      <c r="D14" s="29" t="s">
        <v>59</v>
      </c>
      <c r="E14" s="46">
        <v>3</v>
      </c>
      <c r="F14" s="46">
        <v>3</v>
      </c>
      <c r="G14" s="46">
        <v>0</v>
      </c>
      <c r="H14" s="46">
        <v>0</v>
      </c>
      <c r="I14" s="30"/>
    </row>
    <row r="15" spans="2:12" s="31" customFormat="1" ht="27" customHeight="1" x14ac:dyDescent="0.2">
      <c r="B15" s="28"/>
      <c r="C15" s="48" t="s">
        <v>56</v>
      </c>
      <c r="D15" s="51"/>
      <c r="E15" s="52">
        <f>SUM(E10:E12)</f>
        <v>12179</v>
      </c>
      <c r="F15" s="52">
        <f>SUM(F10:F12)</f>
        <v>3603</v>
      </c>
      <c r="G15" s="52">
        <f>SUM(G10:G12)</f>
        <v>874</v>
      </c>
      <c r="H15" s="52">
        <f>SUM(H10:H12)</f>
        <v>7702</v>
      </c>
      <c r="I15" s="30"/>
    </row>
    <row r="16" spans="2:12" s="31" customFormat="1" ht="27" customHeight="1" x14ac:dyDescent="0.2">
      <c r="B16" s="28"/>
      <c r="C16" s="48" t="s">
        <v>60</v>
      </c>
      <c r="D16" s="51"/>
      <c r="E16" s="54">
        <f>E15/E15</f>
        <v>1</v>
      </c>
      <c r="F16" s="54">
        <f>F15/E15</f>
        <v>0.29583709664176039</v>
      </c>
      <c r="G16" s="54">
        <f>G15/E15</f>
        <v>7.1762870514820595E-2</v>
      </c>
      <c r="H16" s="74">
        <f>H15/E15</f>
        <v>0.63240003284341895</v>
      </c>
      <c r="I16" s="30"/>
    </row>
    <row r="17" spans="2:9" x14ac:dyDescent="0.25">
      <c r="B17" s="8"/>
      <c r="C17" s="4"/>
      <c r="D17" s="4"/>
      <c r="E17" s="4"/>
      <c r="F17" s="4"/>
      <c r="G17" s="4"/>
      <c r="H17" s="4"/>
      <c r="I17" s="10"/>
    </row>
  </sheetData>
  <mergeCells count="3">
    <mergeCell ref="B2:I4"/>
    <mergeCell ref="B6:I6"/>
    <mergeCell ref="C10:C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3"/>
  <sheetViews>
    <sheetView topLeftCell="A5" zoomScaleNormal="100" workbookViewId="0">
      <selection activeCell="F13" sqref="F13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52.28515625" style="2" customWidth="1"/>
    <col min="4" max="10" width="21.7109375" style="2" customWidth="1"/>
    <col min="11" max="11" width="8.85546875" style="2" customWidth="1"/>
    <col min="12" max="16384" width="11.42578125" style="2"/>
  </cols>
  <sheetData>
    <row r="2" spans="2:14" ht="15" customHeight="1" x14ac:dyDescent="0.25">
      <c r="B2" s="102" t="s">
        <v>87</v>
      </c>
      <c r="C2" s="103"/>
      <c r="D2" s="103"/>
      <c r="E2" s="103"/>
      <c r="F2" s="103"/>
      <c r="G2" s="103"/>
      <c r="H2" s="103"/>
      <c r="I2" s="103"/>
      <c r="J2" s="103"/>
      <c r="K2" s="104"/>
      <c r="L2" s="5"/>
      <c r="M2" s="5"/>
      <c r="N2" s="5"/>
    </row>
    <row r="3" spans="2:14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07"/>
      <c r="L3" s="5"/>
      <c r="M3" s="5"/>
      <c r="N3" s="5"/>
    </row>
    <row r="4" spans="2:14" ht="45" customHeight="1" x14ac:dyDescent="0.25">
      <c r="B4" s="108"/>
      <c r="C4" s="109"/>
      <c r="D4" s="109"/>
      <c r="E4" s="109"/>
      <c r="F4" s="109"/>
      <c r="G4" s="109"/>
      <c r="H4" s="109"/>
      <c r="I4" s="109"/>
      <c r="J4" s="109"/>
      <c r="K4" s="110"/>
      <c r="L4" s="5"/>
      <c r="M4" s="5"/>
      <c r="N4" s="5"/>
    </row>
    <row r="5" spans="2:14" ht="33.75" customHeight="1" x14ac:dyDescent="0.25"/>
    <row r="6" spans="2:14" ht="50.25" customHeight="1" x14ac:dyDescent="0.25">
      <c r="B6" s="99" t="s">
        <v>85</v>
      </c>
      <c r="C6" s="100"/>
      <c r="D6" s="100"/>
      <c r="E6" s="100"/>
      <c r="F6" s="100"/>
      <c r="G6" s="100"/>
      <c r="H6" s="100"/>
      <c r="I6" s="100"/>
      <c r="J6" s="100"/>
      <c r="K6" s="101"/>
      <c r="L6" s="3"/>
    </row>
    <row r="7" spans="2:14" ht="12.75" customHeight="1" x14ac:dyDescent="0.25">
      <c r="B7" s="16"/>
      <c r="C7" s="17"/>
      <c r="D7" s="17"/>
      <c r="E7" s="17"/>
      <c r="F7" s="17"/>
      <c r="G7" s="17"/>
      <c r="H7" s="17"/>
      <c r="I7" s="17"/>
      <c r="J7" s="17"/>
      <c r="K7" s="18"/>
    </row>
    <row r="8" spans="2:14" ht="17.25" customHeight="1" x14ac:dyDescent="0.25">
      <c r="B8" s="6"/>
      <c r="C8" s="12"/>
      <c r="D8" s="12"/>
      <c r="E8" s="12"/>
      <c r="F8" s="12"/>
      <c r="G8" s="12"/>
      <c r="H8" s="12"/>
      <c r="I8" s="12"/>
      <c r="J8" s="12"/>
      <c r="K8" s="11"/>
    </row>
    <row r="9" spans="2:14" ht="32.25" customHeight="1" x14ac:dyDescent="0.25">
      <c r="B9" s="6"/>
      <c r="C9" s="49" t="s">
        <v>67</v>
      </c>
      <c r="D9" s="49" t="s">
        <v>51</v>
      </c>
      <c r="E9" s="49" t="s">
        <v>52</v>
      </c>
      <c r="F9" s="49" t="s">
        <v>53</v>
      </c>
      <c r="G9" s="49"/>
      <c r="H9" s="49"/>
      <c r="I9" s="49"/>
      <c r="J9" s="62"/>
      <c r="K9" s="7"/>
    </row>
    <row r="10" spans="2:14" ht="36" customHeight="1" x14ac:dyDescent="0.25">
      <c r="B10" s="6"/>
      <c r="C10" s="29" t="s">
        <v>68</v>
      </c>
      <c r="D10" s="75">
        <v>3608</v>
      </c>
      <c r="E10" s="75">
        <v>356</v>
      </c>
      <c r="F10" s="75">
        <v>4130</v>
      </c>
      <c r="G10" s="46"/>
      <c r="H10" s="46"/>
      <c r="I10" s="50"/>
      <c r="J10" s="63"/>
      <c r="K10" s="7"/>
    </row>
    <row r="11" spans="2:14" ht="36" customHeight="1" x14ac:dyDescent="0.25">
      <c r="B11" s="6"/>
      <c r="C11" s="51" t="s">
        <v>69</v>
      </c>
      <c r="D11" s="76">
        <v>6815</v>
      </c>
      <c r="E11" s="76">
        <v>553</v>
      </c>
      <c r="F11" s="76">
        <v>4811</v>
      </c>
      <c r="G11" s="70"/>
      <c r="H11" s="70"/>
      <c r="I11" s="52"/>
      <c r="J11" s="64"/>
      <c r="K11" s="7"/>
    </row>
    <row r="12" spans="2:14" ht="36" customHeight="1" x14ac:dyDescent="0.25">
      <c r="B12" s="6"/>
      <c r="C12" s="51" t="s">
        <v>70</v>
      </c>
      <c r="D12" s="77">
        <f>D10/D11</f>
        <v>0.52942039618488623</v>
      </c>
      <c r="E12" s="77">
        <f>E10/E11</f>
        <v>0.64376130198915005</v>
      </c>
      <c r="F12" s="77">
        <f>F10/F11</f>
        <v>0.85844938682186656</v>
      </c>
      <c r="G12" s="54"/>
      <c r="H12" s="54"/>
      <c r="I12" s="54"/>
      <c r="J12" s="65"/>
      <c r="K12" s="7"/>
    </row>
    <row r="13" spans="2:14" ht="351" customHeight="1" x14ac:dyDescent="0.25">
      <c r="B13" s="6"/>
      <c r="C13" s="25"/>
      <c r="D13" s="32"/>
      <c r="E13" s="32"/>
      <c r="F13" s="32"/>
      <c r="G13" s="32"/>
      <c r="H13" s="32"/>
      <c r="I13" s="32"/>
      <c r="J13" s="66"/>
      <c r="K13" s="7"/>
    </row>
    <row r="14" spans="2:14" ht="36" customHeight="1" x14ac:dyDescent="0.25">
      <c r="B14" s="99" t="s">
        <v>84</v>
      </c>
      <c r="C14" s="100"/>
      <c r="D14" s="100"/>
      <c r="E14" s="100"/>
      <c r="F14" s="100"/>
      <c r="G14" s="100"/>
      <c r="H14" s="100"/>
      <c r="I14" s="100"/>
      <c r="J14" s="100"/>
      <c r="K14" s="101"/>
    </row>
    <row r="15" spans="2:14" ht="36" customHeight="1" x14ac:dyDescent="0.25">
      <c r="B15" s="6"/>
      <c r="C15" s="25"/>
      <c r="D15" s="32"/>
      <c r="E15" s="32"/>
      <c r="F15" s="32"/>
      <c r="G15" s="32"/>
      <c r="H15" s="32"/>
      <c r="I15" s="32"/>
      <c r="J15" s="66"/>
      <c r="K15" s="7"/>
    </row>
    <row r="16" spans="2:14" ht="36" customHeight="1" x14ac:dyDescent="0.25">
      <c r="B16" s="6"/>
      <c r="C16" s="51" t="s">
        <v>78</v>
      </c>
      <c r="D16" s="51" t="s">
        <v>51</v>
      </c>
      <c r="E16" s="51" t="s">
        <v>71</v>
      </c>
      <c r="F16" s="51" t="s">
        <v>72</v>
      </c>
      <c r="G16" s="51" t="s">
        <v>56</v>
      </c>
      <c r="H16" s="51"/>
      <c r="I16" s="33"/>
      <c r="J16" s="67"/>
      <c r="K16" s="7"/>
    </row>
    <row r="17" spans="2:11" ht="36" customHeight="1" x14ac:dyDescent="0.25">
      <c r="B17" s="6"/>
      <c r="C17" s="29">
        <v>1</v>
      </c>
      <c r="D17" s="50">
        <v>6</v>
      </c>
      <c r="E17" s="50">
        <v>0</v>
      </c>
      <c r="F17" s="50">
        <v>3</v>
      </c>
      <c r="G17" s="50">
        <f>SUM(D17:F17)</f>
        <v>9</v>
      </c>
      <c r="H17" s="50"/>
      <c r="I17" s="29"/>
      <c r="J17" s="68"/>
      <c r="K17" s="7"/>
    </row>
    <row r="18" spans="2:11" ht="36" customHeight="1" x14ac:dyDescent="0.25">
      <c r="B18" s="6"/>
      <c r="C18" s="29">
        <v>2</v>
      </c>
      <c r="D18" s="50">
        <v>2</v>
      </c>
      <c r="E18" s="50">
        <v>1</v>
      </c>
      <c r="F18" s="50">
        <v>105</v>
      </c>
      <c r="G18" s="50">
        <f t="shared" ref="G18:G20" si="0">SUM(D18:F18)</f>
        <v>108</v>
      </c>
      <c r="H18" s="50"/>
      <c r="I18" s="50"/>
      <c r="J18" s="63"/>
      <c r="K18" s="7"/>
    </row>
    <row r="19" spans="2:11" ht="36" customHeight="1" x14ac:dyDescent="0.25">
      <c r="B19" s="6"/>
      <c r="C19" s="29">
        <v>3</v>
      </c>
      <c r="D19" s="50">
        <v>29</v>
      </c>
      <c r="E19" s="50">
        <v>9</v>
      </c>
      <c r="F19" s="50">
        <v>726</v>
      </c>
      <c r="G19" s="50">
        <f t="shared" si="0"/>
        <v>764</v>
      </c>
      <c r="H19" s="50"/>
      <c r="I19" s="50"/>
      <c r="J19" s="63"/>
      <c r="K19" s="7"/>
    </row>
    <row r="20" spans="2:11" ht="36" customHeight="1" x14ac:dyDescent="0.25">
      <c r="B20" s="6"/>
      <c r="C20" s="29">
        <v>4</v>
      </c>
      <c r="D20" s="50">
        <v>3571</v>
      </c>
      <c r="E20" s="50">
        <v>346</v>
      </c>
      <c r="F20" s="50">
        <v>3296</v>
      </c>
      <c r="G20" s="50">
        <f t="shared" si="0"/>
        <v>7213</v>
      </c>
      <c r="H20" s="50"/>
      <c r="I20" s="47"/>
      <c r="J20" s="69"/>
      <c r="K20" s="7"/>
    </row>
    <row r="21" spans="2:11" ht="36" customHeight="1" x14ac:dyDescent="0.25">
      <c r="B21" s="6"/>
      <c r="C21" s="51" t="s">
        <v>56</v>
      </c>
      <c r="D21" s="52">
        <f>SUM(D17:D20)</f>
        <v>3608</v>
      </c>
      <c r="E21" s="52">
        <f t="shared" ref="E21:G21" si="1">SUM(E17:E20)</f>
        <v>356</v>
      </c>
      <c r="F21" s="52">
        <f t="shared" si="1"/>
        <v>4130</v>
      </c>
      <c r="G21" s="52">
        <f t="shared" si="1"/>
        <v>8094</v>
      </c>
      <c r="H21" s="50"/>
      <c r="I21" s="29"/>
      <c r="J21" s="68"/>
      <c r="K21" s="7"/>
    </row>
    <row r="22" spans="2:11" ht="36" customHeight="1" x14ac:dyDescent="0.25">
      <c r="B22" s="6"/>
      <c r="C22" s="51" t="s">
        <v>77</v>
      </c>
      <c r="D22" s="77">
        <f>D21/$G$21</f>
        <v>0.4457622930565851</v>
      </c>
      <c r="E22" s="77">
        <f t="shared" ref="E22:G22" si="2">E21/$G$21</f>
        <v>4.3983197430195208E-2</v>
      </c>
      <c r="F22" s="77">
        <f t="shared" si="2"/>
        <v>0.51025450951321971</v>
      </c>
      <c r="G22" s="77">
        <f t="shared" si="2"/>
        <v>1</v>
      </c>
      <c r="H22" s="47"/>
      <c r="I22" s="29"/>
      <c r="J22" s="68"/>
      <c r="K22" s="7"/>
    </row>
    <row r="23" spans="2:11" ht="330.75" customHeight="1" x14ac:dyDescent="0.25">
      <c r="B23" s="8"/>
      <c r="C23" s="27"/>
      <c r="D23" s="29"/>
      <c r="E23" s="29"/>
      <c r="F23" s="29"/>
      <c r="G23" s="29"/>
      <c r="H23" s="29"/>
      <c r="I23" s="29"/>
      <c r="J23" s="78"/>
      <c r="K23" s="10"/>
    </row>
  </sheetData>
  <mergeCells count="3">
    <mergeCell ref="B2:K4"/>
    <mergeCell ref="B6:K6"/>
    <mergeCell ref="B14:K14"/>
  </mergeCells>
  <pageMargins left="0.7" right="0.7" top="0.75" bottom="0.75" header="0.3" footer="0.3"/>
  <pageSetup orientation="portrait" r:id="rId1"/>
  <ignoredErrors>
    <ignoredError sqref="G17:G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53"/>
  <sheetViews>
    <sheetView tabSelected="1" topLeftCell="B5" workbookViewId="0">
      <selection activeCell="I58" sqref="I58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47.42578125" style="2" customWidth="1"/>
    <col min="4" max="9" width="21.7109375" style="2" customWidth="1"/>
    <col min="10" max="10" width="4.28515625" style="2" customWidth="1"/>
    <col min="11" max="16384" width="11.42578125" style="2"/>
  </cols>
  <sheetData>
    <row r="2" spans="2:12" ht="15" customHeight="1" x14ac:dyDescent="0.25">
      <c r="B2" s="102" t="s">
        <v>87</v>
      </c>
      <c r="C2" s="103"/>
      <c r="D2" s="103"/>
      <c r="E2" s="103"/>
      <c r="F2" s="103"/>
      <c r="G2" s="103"/>
      <c r="H2" s="103"/>
      <c r="I2" s="103"/>
      <c r="J2" s="104"/>
      <c r="K2" s="5"/>
      <c r="L2" s="5"/>
    </row>
    <row r="3" spans="2:12" x14ac:dyDescent="0.25">
      <c r="B3" s="105"/>
      <c r="C3" s="106"/>
      <c r="D3" s="106"/>
      <c r="E3" s="106"/>
      <c r="F3" s="106"/>
      <c r="G3" s="106"/>
      <c r="H3" s="106"/>
      <c r="I3" s="106"/>
      <c r="J3" s="107"/>
      <c r="K3" s="5"/>
      <c r="L3" s="5"/>
    </row>
    <row r="4" spans="2:12" ht="45" customHeight="1" x14ac:dyDescent="0.25">
      <c r="B4" s="108"/>
      <c r="C4" s="109"/>
      <c r="D4" s="109"/>
      <c r="E4" s="109"/>
      <c r="F4" s="109"/>
      <c r="G4" s="109"/>
      <c r="H4" s="109"/>
      <c r="I4" s="109"/>
      <c r="J4" s="110"/>
      <c r="K4" s="5"/>
      <c r="L4" s="5"/>
    </row>
    <row r="5" spans="2:12" ht="23.25" customHeight="1" x14ac:dyDescent="0.25"/>
    <row r="6" spans="2:12" ht="39" customHeight="1" x14ac:dyDescent="0.25">
      <c r="B6" s="99" t="s">
        <v>86</v>
      </c>
      <c r="C6" s="100"/>
      <c r="D6" s="100"/>
      <c r="E6" s="100"/>
      <c r="F6" s="100"/>
      <c r="G6" s="100"/>
      <c r="H6" s="100"/>
      <c r="I6" s="100"/>
      <c r="J6" s="101"/>
      <c r="K6" s="3"/>
    </row>
    <row r="7" spans="2:12" ht="12.75" customHeight="1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2" ht="17.25" customHeight="1" x14ac:dyDescent="0.25">
      <c r="B8" s="6"/>
      <c r="C8" s="12"/>
      <c r="D8" s="12"/>
      <c r="E8" s="12"/>
      <c r="F8" s="12"/>
      <c r="G8" s="12"/>
      <c r="H8" s="12"/>
      <c r="I8" s="12"/>
      <c r="J8" s="11"/>
    </row>
    <row r="9" spans="2:12" ht="32.25" customHeight="1" x14ac:dyDescent="0.25">
      <c r="B9" s="6"/>
      <c r="C9" s="13" t="s">
        <v>3</v>
      </c>
      <c r="D9" s="13" t="s">
        <v>51</v>
      </c>
      <c r="E9" s="13" t="s">
        <v>52</v>
      </c>
      <c r="F9" s="13" t="s">
        <v>53</v>
      </c>
      <c r="G9" s="13" t="s">
        <v>73</v>
      </c>
      <c r="H9" s="13" t="s">
        <v>59</v>
      </c>
      <c r="I9" s="1" t="s">
        <v>74</v>
      </c>
      <c r="J9" s="7"/>
    </row>
    <row r="10" spans="2:12" s="31" customFormat="1" ht="26.25" customHeight="1" x14ac:dyDescent="0.2">
      <c r="B10" s="28"/>
      <c r="C10" s="25" t="s">
        <v>4</v>
      </c>
      <c r="D10" s="46">
        <v>4</v>
      </c>
      <c r="E10" s="46">
        <v>0</v>
      </c>
      <c r="F10" s="46">
        <v>0</v>
      </c>
      <c r="G10" s="46">
        <v>0</v>
      </c>
      <c r="H10" s="46">
        <v>0</v>
      </c>
      <c r="I10" s="50">
        <f>SUM(D10:H10)</f>
        <v>4</v>
      </c>
      <c r="J10" s="30"/>
    </row>
    <row r="11" spans="2:12" s="31" customFormat="1" ht="26.25" customHeight="1" x14ac:dyDescent="0.2">
      <c r="B11" s="28"/>
      <c r="C11" s="25" t="s">
        <v>5</v>
      </c>
      <c r="D11" s="46">
        <v>10</v>
      </c>
      <c r="E11" s="46">
        <v>1</v>
      </c>
      <c r="F11" s="46">
        <v>1</v>
      </c>
      <c r="G11" s="46">
        <v>0</v>
      </c>
      <c r="H11" s="46">
        <v>0</v>
      </c>
      <c r="I11" s="50">
        <f t="shared" ref="I11:I51" si="0">SUM(D11:H11)</f>
        <v>12</v>
      </c>
      <c r="J11" s="30"/>
    </row>
    <row r="12" spans="2:12" s="31" customFormat="1" ht="26.25" customHeight="1" x14ac:dyDescent="0.2">
      <c r="B12" s="28"/>
      <c r="C12" s="25" t="s">
        <v>6</v>
      </c>
      <c r="D12" s="46">
        <v>14</v>
      </c>
      <c r="E12" s="46">
        <v>0</v>
      </c>
      <c r="F12" s="46">
        <v>0</v>
      </c>
      <c r="G12" s="46">
        <v>0</v>
      </c>
      <c r="H12" s="46">
        <v>0</v>
      </c>
      <c r="I12" s="50">
        <f t="shared" si="0"/>
        <v>14</v>
      </c>
      <c r="J12" s="30"/>
    </row>
    <row r="13" spans="2:12" s="31" customFormat="1" ht="26.25" customHeight="1" x14ac:dyDescent="0.2">
      <c r="B13" s="28"/>
      <c r="C13" s="25" t="s">
        <v>7</v>
      </c>
      <c r="D13" s="46">
        <v>2</v>
      </c>
      <c r="E13" s="46">
        <v>0</v>
      </c>
      <c r="F13" s="46">
        <v>0</v>
      </c>
      <c r="G13" s="46">
        <v>0</v>
      </c>
      <c r="H13" s="46">
        <v>0</v>
      </c>
      <c r="I13" s="50">
        <f t="shared" si="0"/>
        <v>2</v>
      </c>
      <c r="J13" s="30"/>
    </row>
    <row r="14" spans="2:12" s="31" customFormat="1" ht="26.25" customHeight="1" x14ac:dyDescent="0.2">
      <c r="B14" s="28"/>
      <c r="C14" s="25" t="s">
        <v>8</v>
      </c>
      <c r="D14" s="46">
        <v>8</v>
      </c>
      <c r="E14" s="46">
        <v>0</v>
      </c>
      <c r="F14" s="46">
        <v>0</v>
      </c>
      <c r="G14" s="46">
        <v>0</v>
      </c>
      <c r="H14" s="46">
        <v>0</v>
      </c>
      <c r="I14" s="50">
        <f t="shared" si="0"/>
        <v>8</v>
      </c>
      <c r="J14" s="30"/>
    </row>
    <row r="15" spans="2:12" s="31" customFormat="1" ht="26.25" customHeight="1" x14ac:dyDescent="0.2">
      <c r="B15" s="28"/>
      <c r="C15" s="25" t="s">
        <v>9</v>
      </c>
      <c r="D15" s="46">
        <v>26</v>
      </c>
      <c r="E15" s="46">
        <v>2</v>
      </c>
      <c r="F15" s="46">
        <v>2</v>
      </c>
      <c r="G15" s="46">
        <v>0</v>
      </c>
      <c r="H15" s="46">
        <v>0</v>
      </c>
      <c r="I15" s="50">
        <f t="shared" si="0"/>
        <v>30</v>
      </c>
      <c r="J15" s="30"/>
    </row>
    <row r="16" spans="2:12" s="31" customFormat="1" ht="26.25" customHeight="1" x14ac:dyDescent="0.2">
      <c r="B16" s="28"/>
      <c r="C16" s="25" t="s">
        <v>10</v>
      </c>
      <c r="D16" s="46">
        <v>10</v>
      </c>
      <c r="E16" s="46">
        <v>1</v>
      </c>
      <c r="F16" s="46">
        <v>0</v>
      </c>
      <c r="G16" s="46">
        <v>0</v>
      </c>
      <c r="H16" s="46">
        <v>0</v>
      </c>
      <c r="I16" s="50">
        <f t="shared" si="0"/>
        <v>11</v>
      </c>
      <c r="J16" s="30"/>
    </row>
    <row r="17" spans="2:10" s="31" customFormat="1" ht="26.25" customHeight="1" x14ac:dyDescent="0.2">
      <c r="B17" s="28"/>
      <c r="C17" s="25" t="s">
        <v>11</v>
      </c>
      <c r="D17" s="46">
        <v>7</v>
      </c>
      <c r="E17" s="46">
        <v>0</v>
      </c>
      <c r="F17" s="46">
        <v>0</v>
      </c>
      <c r="G17" s="46">
        <v>0</v>
      </c>
      <c r="H17" s="46">
        <v>0</v>
      </c>
      <c r="I17" s="50">
        <f t="shared" si="0"/>
        <v>7</v>
      </c>
      <c r="J17" s="30"/>
    </row>
    <row r="18" spans="2:10" s="31" customFormat="1" ht="26.25" customHeight="1" x14ac:dyDescent="0.2">
      <c r="B18" s="28"/>
      <c r="C18" s="25" t="s">
        <v>12</v>
      </c>
      <c r="D18" s="46">
        <v>668</v>
      </c>
      <c r="E18" s="46">
        <v>2</v>
      </c>
      <c r="F18" s="46">
        <v>7</v>
      </c>
      <c r="G18" s="46">
        <v>0</v>
      </c>
      <c r="H18" s="46">
        <v>0</v>
      </c>
      <c r="I18" s="50">
        <f t="shared" si="0"/>
        <v>677</v>
      </c>
      <c r="J18" s="30"/>
    </row>
    <row r="19" spans="2:10" s="31" customFormat="1" ht="26.25" customHeight="1" x14ac:dyDescent="0.2">
      <c r="B19" s="28"/>
      <c r="C19" s="25" t="s">
        <v>13</v>
      </c>
      <c r="D19" s="46">
        <v>21</v>
      </c>
      <c r="E19" s="46">
        <v>0</v>
      </c>
      <c r="F19" s="46">
        <v>0</v>
      </c>
      <c r="G19" s="46">
        <v>0</v>
      </c>
      <c r="H19" s="46">
        <v>0</v>
      </c>
      <c r="I19" s="50">
        <f t="shared" si="0"/>
        <v>21</v>
      </c>
      <c r="J19" s="30"/>
    </row>
    <row r="20" spans="2:10" s="31" customFormat="1" ht="26.25" customHeight="1" x14ac:dyDescent="0.2">
      <c r="B20" s="28"/>
      <c r="C20" s="26" t="s">
        <v>14</v>
      </c>
      <c r="D20" s="46">
        <v>210</v>
      </c>
      <c r="E20" s="46">
        <v>59</v>
      </c>
      <c r="F20" s="46">
        <v>703</v>
      </c>
      <c r="G20" s="46"/>
      <c r="H20" s="46">
        <v>0</v>
      </c>
      <c r="I20" s="50">
        <f t="shared" si="0"/>
        <v>972</v>
      </c>
      <c r="J20" s="30"/>
    </row>
    <row r="21" spans="2:10" s="31" customFormat="1" ht="26.25" customHeight="1" x14ac:dyDescent="0.2">
      <c r="B21" s="28"/>
      <c r="C21" s="25" t="s">
        <v>15</v>
      </c>
      <c r="D21" s="46">
        <v>788</v>
      </c>
      <c r="E21" s="46">
        <v>95</v>
      </c>
      <c r="F21" s="46">
        <v>757</v>
      </c>
      <c r="G21" s="46"/>
      <c r="H21" s="46">
        <v>0</v>
      </c>
      <c r="I21" s="50">
        <f t="shared" si="0"/>
        <v>1640</v>
      </c>
      <c r="J21" s="30"/>
    </row>
    <row r="22" spans="2:10" s="31" customFormat="1" ht="26.25" customHeight="1" x14ac:dyDescent="0.2">
      <c r="B22" s="28"/>
      <c r="C22" s="25" t="s">
        <v>16</v>
      </c>
      <c r="D22" s="46">
        <v>30</v>
      </c>
      <c r="E22" s="46">
        <v>3</v>
      </c>
      <c r="F22" s="46">
        <v>2</v>
      </c>
      <c r="G22" s="46">
        <v>0</v>
      </c>
      <c r="H22" s="46">
        <v>0</v>
      </c>
      <c r="I22" s="50">
        <f t="shared" si="0"/>
        <v>35</v>
      </c>
      <c r="J22" s="30"/>
    </row>
    <row r="23" spans="2:10" s="31" customFormat="1" ht="26.25" customHeight="1" x14ac:dyDescent="0.2">
      <c r="B23" s="28"/>
      <c r="C23" s="34" t="s">
        <v>17</v>
      </c>
      <c r="D23" s="46">
        <v>1</v>
      </c>
      <c r="E23" s="46">
        <v>0</v>
      </c>
      <c r="F23" s="46">
        <v>0</v>
      </c>
      <c r="G23" s="46">
        <v>0</v>
      </c>
      <c r="H23" s="46">
        <v>0</v>
      </c>
      <c r="I23" s="50">
        <f t="shared" si="0"/>
        <v>1</v>
      </c>
      <c r="J23" s="30"/>
    </row>
    <row r="24" spans="2:10" s="31" customFormat="1" ht="26.25" customHeight="1" x14ac:dyDescent="0.2">
      <c r="B24" s="28"/>
      <c r="C24" s="34" t="s">
        <v>18</v>
      </c>
      <c r="D24" s="46">
        <v>3</v>
      </c>
      <c r="E24" s="46">
        <v>0</v>
      </c>
      <c r="F24" s="46">
        <v>1</v>
      </c>
      <c r="G24" s="46">
        <v>0</v>
      </c>
      <c r="H24" s="46">
        <v>0</v>
      </c>
      <c r="I24" s="50">
        <f t="shared" si="0"/>
        <v>4</v>
      </c>
      <c r="J24" s="30"/>
    </row>
    <row r="25" spans="2:10" s="31" customFormat="1" ht="26.25" customHeight="1" x14ac:dyDescent="0.2">
      <c r="B25" s="28"/>
      <c r="C25" s="34" t="s">
        <v>19</v>
      </c>
      <c r="D25" s="46">
        <v>16</v>
      </c>
      <c r="E25" s="46">
        <v>0</v>
      </c>
      <c r="F25" s="46">
        <v>0</v>
      </c>
      <c r="G25" s="46">
        <v>0</v>
      </c>
      <c r="H25" s="46">
        <v>0</v>
      </c>
      <c r="I25" s="50">
        <f t="shared" si="0"/>
        <v>16</v>
      </c>
      <c r="J25" s="30"/>
    </row>
    <row r="26" spans="2:10" s="31" customFormat="1" ht="26.25" customHeight="1" x14ac:dyDescent="0.2">
      <c r="B26" s="28"/>
      <c r="C26" s="34" t="s">
        <v>20</v>
      </c>
      <c r="D26" s="46">
        <v>3</v>
      </c>
      <c r="E26" s="46">
        <v>0</v>
      </c>
      <c r="F26" s="46">
        <v>0</v>
      </c>
      <c r="G26" s="46">
        <v>0</v>
      </c>
      <c r="H26" s="46">
        <v>0</v>
      </c>
      <c r="I26" s="50">
        <f t="shared" si="0"/>
        <v>3</v>
      </c>
      <c r="J26" s="30"/>
    </row>
    <row r="27" spans="2:10" s="31" customFormat="1" ht="26.25" customHeight="1" x14ac:dyDescent="0.2">
      <c r="B27" s="28"/>
      <c r="C27" s="34" t="s">
        <v>21</v>
      </c>
      <c r="D27" s="46">
        <v>29</v>
      </c>
      <c r="E27" s="46">
        <v>10</v>
      </c>
      <c r="F27" s="46">
        <v>1</v>
      </c>
      <c r="G27" s="46">
        <v>0</v>
      </c>
      <c r="H27" s="46">
        <v>0</v>
      </c>
      <c r="I27" s="50">
        <f t="shared" si="0"/>
        <v>40</v>
      </c>
      <c r="J27" s="30"/>
    </row>
    <row r="28" spans="2:10" s="31" customFormat="1" ht="26.25" customHeight="1" x14ac:dyDescent="0.2">
      <c r="B28" s="28"/>
      <c r="C28" s="34" t="s">
        <v>22</v>
      </c>
      <c r="D28" s="46">
        <v>20</v>
      </c>
      <c r="E28" s="46">
        <v>0</v>
      </c>
      <c r="F28" s="46">
        <v>0</v>
      </c>
      <c r="G28" s="46">
        <v>0</v>
      </c>
      <c r="H28" s="46">
        <v>0</v>
      </c>
      <c r="I28" s="50">
        <f t="shared" si="0"/>
        <v>20</v>
      </c>
      <c r="J28" s="30"/>
    </row>
    <row r="29" spans="2:10" s="31" customFormat="1" ht="26.25" customHeight="1" x14ac:dyDescent="0.2">
      <c r="B29" s="28"/>
      <c r="C29" s="34" t="s">
        <v>23</v>
      </c>
      <c r="D29" s="46">
        <v>34</v>
      </c>
      <c r="E29" s="46">
        <v>1</v>
      </c>
      <c r="F29" s="46">
        <v>0</v>
      </c>
      <c r="G29" s="46">
        <v>0</v>
      </c>
      <c r="H29" s="46">
        <v>0</v>
      </c>
      <c r="I29" s="50">
        <f t="shared" si="0"/>
        <v>35</v>
      </c>
      <c r="J29" s="30"/>
    </row>
    <row r="30" spans="2:10" s="31" customFormat="1" ht="26.25" customHeight="1" x14ac:dyDescent="0.2">
      <c r="B30" s="28"/>
      <c r="C30" s="34" t="s">
        <v>76</v>
      </c>
      <c r="D30" s="46">
        <v>89</v>
      </c>
      <c r="E30" s="46">
        <v>7</v>
      </c>
      <c r="F30" s="46">
        <v>8</v>
      </c>
      <c r="G30" s="46">
        <v>0</v>
      </c>
      <c r="H30" s="46">
        <v>0</v>
      </c>
      <c r="I30" s="50">
        <f t="shared" si="0"/>
        <v>104</v>
      </c>
      <c r="J30" s="30"/>
    </row>
    <row r="31" spans="2:10" s="31" customFormat="1" ht="26.25" customHeight="1" x14ac:dyDescent="0.2">
      <c r="B31" s="28"/>
      <c r="C31" s="34" t="s">
        <v>24</v>
      </c>
      <c r="D31" s="46">
        <v>101</v>
      </c>
      <c r="E31" s="46">
        <v>5</v>
      </c>
      <c r="F31" s="46">
        <v>3</v>
      </c>
      <c r="G31" s="46">
        <v>0</v>
      </c>
      <c r="H31" s="46">
        <v>0</v>
      </c>
      <c r="I31" s="50">
        <f t="shared" si="0"/>
        <v>109</v>
      </c>
      <c r="J31" s="30"/>
    </row>
    <row r="32" spans="2:10" s="31" customFormat="1" ht="26.25" customHeight="1" x14ac:dyDescent="0.2">
      <c r="B32" s="28"/>
      <c r="C32" s="34" t="s">
        <v>25</v>
      </c>
      <c r="D32" s="46">
        <v>11</v>
      </c>
      <c r="E32" s="46">
        <v>0</v>
      </c>
      <c r="F32" s="46">
        <v>0</v>
      </c>
      <c r="G32" s="46">
        <v>0</v>
      </c>
      <c r="H32" s="46">
        <v>0</v>
      </c>
      <c r="I32" s="50">
        <f t="shared" si="0"/>
        <v>11</v>
      </c>
      <c r="J32" s="30"/>
    </row>
    <row r="33" spans="2:10" s="31" customFormat="1" ht="26.25" customHeight="1" x14ac:dyDescent="0.2">
      <c r="B33" s="28"/>
      <c r="C33" s="34" t="s">
        <v>26</v>
      </c>
      <c r="D33" s="46">
        <v>5</v>
      </c>
      <c r="E33" s="46">
        <v>1</v>
      </c>
      <c r="F33" s="46">
        <v>0</v>
      </c>
      <c r="G33" s="46">
        <v>0</v>
      </c>
      <c r="H33" s="46">
        <v>0</v>
      </c>
      <c r="I33" s="50">
        <f t="shared" si="0"/>
        <v>6</v>
      </c>
      <c r="J33" s="30"/>
    </row>
    <row r="34" spans="2:10" s="31" customFormat="1" ht="26.25" customHeight="1" x14ac:dyDescent="0.2">
      <c r="B34" s="28"/>
      <c r="C34" s="34" t="s">
        <v>27</v>
      </c>
      <c r="D34" s="46">
        <v>5</v>
      </c>
      <c r="E34" s="46">
        <v>0</v>
      </c>
      <c r="F34" s="46">
        <v>0</v>
      </c>
      <c r="G34" s="46">
        <v>0</v>
      </c>
      <c r="H34" s="46">
        <v>0</v>
      </c>
      <c r="I34" s="50">
        <f t="shared" si="0"/>
        <v>5</v>
      </c>
      <c r="J34" s="30"/>
    </row>
    <row r="35" spans="2:10" s="31" customFormat="1" ht="26.25" customHeight="1" x14ac:dyDescent="0.2">
      <c r="B35" s="28"/>
      <c r="C35" s="34" t="s">
        <v>28</v>
      </c>
      <c r="D35" s="46">
        <v>12</v>
      </c>
      <c r="E35" s="46">
        <v>1</v>
      </c>
      <c r="F35" s="46">
        <v>1</v>
      </c>
      <c r="G35" s="46">
        <v>0</v>
      </c>
      <c r="H35" s="46">
        <v>0</v>
      </c>
      <c r="I35" s="50">
        <f t="shared" si="0"/>
        <v>14</v>
      </c>
      <c r="J35" s="30"/>
    </row>
    <row r="36" spans="2:10" s="31" customFormat="1" ht="26.25" customHeight="1" x14ac:dyDescent="0.2">
      <c r="B36" s="28"/>
      <c r="C36" s="34" t="s">
        <v>29</v>
      </c>
      <c r="D36" s="46">
        <v>612</v>
      </c>
      <c r="E36" s="46">
        <v>76</v>
      </c>
      <c r="F36" s="46">
        <v>47</v>
      </c>
      <c r="G36" s="46"/>
      <c r="H36" s="46">
        <v>0</v>
      </c>
      <c r="I36" s="50">
        <f t="shared" si="0"/>
        <v>735</v>
      </c>
      <c r="J36" s="30"/>
    </row>
    <row r="37" spans="2:10" s="31" customFormat="1" ht="26.25" customHeight="1" x14ac:dyDescent="0.2">
      <c r="B37" s="28"/>
      <c r="C37" s="34" t="s">
        <v>30</v>
      </c>
      <c r="D37" s="46">
        <v>126</v>
      </c>
      <c r="E37" s="46">
        <v>23</v>
      </c>
      <c r="F37" s="46">
        <v>2</v>
      </c>
      <c r="G37" s="46">
        <v>0</v>
      </c>
      <c r="H37" s="46">
        <v>0</v>
      </c>
      <c r="I37" s="50">
        <f t="shared" si="0"/>
        <v>151</v>
      </c>
      <c r="J37" s="30"/>
    </row>
    <row r="38" spans="2:10" s="31" customFormat="1" ht="26.25" customHeight="1" x14ac:dyDescent="0.2">
      <c r="B38" s="28"/>
      <c r="C38" s="34" t="s">
        <v>31</v>
      </c>
      <c r="D38" s="46">
        <v>14</v>
      </c>
      <c r="E38" s="46">
        <v>0</v>
      </c>
      <c r="F38" s="46">
        <v>0</v>
      </c>
      <c r="G38" s="46">
        <v>0</v>
      </c>
      <c r="H38" s="46">
        <v>0</v>
      </c>
      <c r="I38" s="50">
        <f t="shared" si="0"/>
        <v>14</v>
      </c>
      <c r="J38" s="30"/>
    </row>
    <row r="39" spans="2:10" s="31" customFormat="1" ht="26.25" customHeight="1" x14ac:dyDescent="0.2">
      <c r="B39" s="28"/>
      <c r="C39" s="34" t="s">
        <v>32</v>
      </c>
      <c r="D39" s="46">
        <v>95</v>
      </c>
      <c r="E39" s="46">
        <v>2</v>
      </c>
      <c r="F39" s="46">
        <v>0</v>
      </c>
      <c r="G39" s="46">
        <v>0</v>
      </c>
      <c r="H39" s="46">
        <v>0</v>
      </c>
      <c r="I39" s="50">
        <f t="shared" si="0"/>
        <v>97</v>
      </c>
      <c r="J39" s="30"/>
    </row>
    <row r="40" spans="2:10" s="31" customFormat="1" ht="26.25" customHeight="1" x14ac:dyDescent="0.2">
      <c r="B40" s="28"/>
      <c r="C40" s="34" t="s">
        <v>33</v>
      </c>
      <c r="D40" s="46">
        <v>7</v>
      </c>
      <c r="E40" s="46">
        <v>0</v>
      </c>
      <c r="F40" s="46">
        <v>1</v>
      </c>
      <c r="G40" s="46">
        <v>0</v>
      </c>
      <c r="H40" s="46">
        <v>0</v>
      </c>
      <c r="I40" s="50">
        <f t="shared" si="0"/>
        <v>8</v>
      </c>
      <c r="J40" s="30"/>
    </row>
    <row r="41" spans="2:10" s="31" customFormat="1" ht="26.25" customHeight="1" x14ac:dyDescent="0.2">
      <c r="B41" s="28"/>
      <c r="C41" s="34" t="s">
        <v>34</v>
      </c>
      <c r="D41" s="46">
        <v>284</v>
      </c>
      <c r="E41" s="46">
        <v>1</v>
      </c>
      <c r="F41" s="46">
        <v>3</v>
      </c>
      <c r="G41" s="46">
        <v>0</v>
      </c>
      <c r="H41" s="46">
        <v>0</v>
      </c>
      <c r="I41" s="50">
        <f t="shared" si="0"/>
        <v>288</v>
      </c>
      <c r="J41" s="30"/>
    </row>
    <row r="42" spans="2:10" s="31" customFormat="1" ht="26.25" customHeight="1" x14ac:dyDescent="0.2">
      <c r="B42" s="28"/>
      <c r="C42" s="34" t="s">
        <v>35</v>
      </c>
      <c r="D42" s="46">
        <v>6</v>
      </c>
      <c r="E42" s="46">
        <v>1</v>
      </c>
      <c r="F42" s="46">
        <v>0</v>
      </c>
      <c r="G42" s="46">
        <v>0</v>
      </c>
      <c r="H42" s="46">
        <v>0</v>
      </c>
      <c r="I42" s="50">
        <f t="shared" si="0"/>
        <v>7</v>
      </c>
      <c r="J42" s="30"/>
    </row>
    <row r="43" spans="2:10" s="31" customFormat="1" ht="26.25" customHeight="1" x14ac:dyDescent="0.2">
      <c r="B43" s="28"/>
      <c r="C43" s="34" t="s">
        <v>36</v>
      </c>
      <c r="D43" s="46">
        <v>4</v>
      </c>
      <c r="E43" s="46">
        <v>0</v>
      </c>
      <c r="F43" s="46">
        <v>0</v>
      </c>
      <c r="G43" s="46">
        <v>0</v>
      </c>
      <c r="H43" s="46">
        <v>0</v>
      </c>
      <c r="I43" s="50">
        <f t="shared" si="0"/>
        <v>4</v>
      </c>
      <c r="J43" s="30"/>
    </row>
    <row r="44" spans="2:10" s="31" customFormat="1" ht="26.25" customHeight="1" x14ac:dyDescent="0.2">
      <c r="B44" s="28"/>
      <c r="C44" s="34" t="s">
        <v>37</v>
      </c>
      <c r="D44" s="46">
        <v>6</v>
      </c>
      <c r="E44" s="46">
        <v>0</v>
      </c>
      <c r="F44" s="46">
        <v>0</v>
      </c>
      <c r="G44" s="46">
        <v>0</v>
      </c>
      <c r="H44" s="46">
        <v>0</v>
      </c>
      <c r="I44" s="50">
        <f t="shared" si="0"/>
        <v>6</v>
      </c>
      <c r="J44" s="30"/>
    </row>
    <row r="45" spans="2:10" s="31" customFormat="1" ht="26.25" customHeight="1" x14ac:dyDescent="0.2">
      <c r="B45" s="28"/>
      <c r="C45" s="34" t="s">
        <v>38</v>
      </c>
      <c r="D45" s="46">
        <v>1695</v>
      </c>
      <c r="E45" s="46">
        <v>16</v>
      </c>
      <c r="F45" s="46">
        <v>5</v>
      </c>
      <c r="G45" s="46">
        <v>0</v>
      </c>
      <c r="H45" s="46">
        <v>0</v>
      </c>
      <c r="I45" s="50">
        <f t="shared" si="0"/>
        <v>1716</v>
      </c>
      <c r="J45" s="30"/>
    </row>
    <row r="46" spans="2:10" s="31" customFormat="1" ht="26.25" customHeight="1" x14ac:dyDescent="0.2">
      <c r="B46" s="28"/>
      <c r="C46" s="34" t="s">
        <v>39</v>
      </c>
      <c r="D46" s="46">
        <v>12</v>
      </c>
      <c r="E46" s="46">
        <v>0</v>
      </c>
      <c r="F46" s="46">
        <v>0</v>
      </c>
      <c r="G46" s="46">
        <v>0</v>
      </c>
      <c r="H46" s="46">
        <v>0</v>
      </c>
      <c r="I46" s="50">
        <f t="shared" si="0"/>
        <v>12</v>
      </c>
      <c r="J46" s="30"/>
    </row>
    <row r="47" spans="2:10" s="31" customFormat="1" ht="26.25" customHeight="1" x14ac:dyDescent="0.2">
      <c r="B47" s="28"/>
      <c r="C47" s="34" t="s">
        <v>40</v>
      </c>
      <c r="D47" s="46">
        <v>7</v>
      </c>
      <c r="E47" s="46">
        <v>0</v>
      </c>
      <c r="F47" s="46">
        <v>0</v>
      </c>
      <c r="G47" s="46">
        <v>0</v>
      </c>
      <c r="H47" s="46">
        <v>0</v>
      </c>
      <c r="I47" s="50">
        <f t="shared" si="0"/>
        <v>7</v>
      </c>
      <c r="J47" s="30"/>
    </row>
    <row r="48" spans="2:10" s="31" customFormat="1" ht="26.25" customHeight="1" x14ac:dyDescent="0.2">
      <c r="B48" s="28"/>
      <c r="C48" s="34" t="s">
        <v>41</v>
      </c>
      <c r="D48" s="46">
        <v>5</v>
      </c>
      <c r="E48" s="46">
        <v>0</v>
      </c>
      <c r="F48" s="46">
        <v>0</v>
      </c>
      <c r="G48" s="46">
        <v>0</v>
      </c>
      <c r="H48" s="46">
        <v>0</v>
      </c>
      <c r="I48" s="50">
        <f t="shared" si="0"/>
        <v>5</v>
      </c>
      <c r="J48" s="30"/>
    </row>
    <row r="49" spans="2:10" s="31" customFormat="1" ht="26.25" customHeight="1" x14ac:dyDescent="0.2">
      <c r="B49" s="28"/>
      <c r="C49" s="34" t="s">
        <v>42</v>
      </c>
      <c r="D49" s="46">
        <v>35</v>
      </c>
      <c r="E49" s="46">
        <v>0</v>
      </c>
      <c r="F49" s="46">
        <v>2</v>
      </c>
      <c r="G49" s="46">
        <v>0</v>
      </c>
      <c r="H49" s="46">
        <v>0</v>
      </c>
      <c r="I49" s="50">
        <f t="shared" si="0"/>
        <v>37</v>
      </c>
      <c r="J49" s="30"/>
    </row>
    <row r="50" spans="2:10" s="31" customFormat="1" ht="26.25" customHeight="1" x14ac:dyDescent="0.2">
      <c r="B50" s="28"/>
      <c r="C50" s="34" t="s">
        <v>43</v>
      </c>
      <c r="D50" s="46">
        <v>1657</v>
      </c>
      <c r="E50" s="46">
        <v>213</v>
      </c>
      <c r="F50" s="46">
        <v>3265</v>
      </c>
      <c r="G50" s="46">
        <v>4</v>
      </c>
      <c r="H50" s="46">
        <v>3</v>
      </c>
      <c r="I50" s="50">
        <f t="shared" si="0"/>
        <v>5142</v>
      </c>
      <c r="J50" s="30"/>
    </row>
    <row r="51" spans="2:10" s="31" customFormat="1" ht="26.25" customHeight="1" x14ac:dyDescent="0.2">
      <c r="B51" s="28"/>
      <c r="C51" s="34" t="s">
        <v>44</v>
      </c>
      <c r="D51" s="46">
        <v>123</v>
      </c>
      <c r="E51" s="46">
        <v>33</v>
      </c>
      <c r="F51" s="46">
        <v>0</v>
      </c>
      <c r="G51" s="46">
        <v>0</v>
      </c>
      <c r="H51" s="46">
        <v>0</v>
      </c>
      <c r="I51" s="50">
        <f t="shared" si="0"/>
        <v>156</v>
      </c>
      <c r="J51" s="30"/>
    </row>
    <row r="52" spans="2:10" s="31" customFormat="1" ht="26.25" customHeight="1" x14ac:dyDescent="0.2">
      <c r="B52" s="28"/>
      <c r="C52" s="53" t="s">
        <v>75</v>
      </c>
      <c r="D52" s="52">
        <f>SUM(D10:D51)</f>
        <v>6815</v>
      </c>
      <c r="E52" s="52">
        <f t="shared" ref="E52:H52" si="1">SUM(E10:E51)</f>
        <v>553</v>
      </c>
      <c r="F52" s="52">
        <f t="shared" si="1"/>
        <v>4811</v>
      </c>
      <c r="G52" s="52">
        <f t="shared" si="1"/>
        <v>4</v>
      </c>
      <c r="H52" s="52">
        <f t="shared" si="1"/>
        <v>3</v>
      </c>
      <c r="I52" s="52">
        <f>SUM(I10:I51)</f>
        <v>12186</v>
      </c>
      <c r="J52" s="30"/>
    </row>
    <row r="53" spans="2:10" x14ac:dyDescent="0.25">
      <c r="B53" s="8"/>
      <c r="C53" s="15"/>
      <c r="D53" s="15"/>
      <c r="E53" s="15"/>
      <c r="F53" s="15"/>
      <c r="G53" s="15"/>
      <c r="H53" s="15"/>
      <c r="I53" s="15"/>
      <c r="J53" s="10"/>
    </row>
  </sheetData>
  <mergeCells count="2">
    <mergeCell ref="B2:J4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Total Equipos Reportados</vt:lpstr>
      <vt:lpstr>Equipos con PCB</vt:lpstr>
      <vt:lpstr>Marcado de Equipos</vt:lpstr>
      <vt:lpstr>Equipos por 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</dc:creator>
  <cp:lastModifiedBy>Luisa Millan Cortes</cp:lastModifiedBy>
  <dcterms:created xsi:type="dcterms:W3CDTF">2021-05-12T19:27:39Z</dcterms:created>
  <dcterms:modified xsi:type="dcterms:W3CDTF">2024-12-17T16:23:10Z</dcterms:modified>
</cp:coreProperties>
</file>